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ink/ink1.xml" ContentType="application/inkml+xml"/>
  <Override PartName="/xl/ink/ink2.xml" ContentType="application/inkml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E:\Documentos\Estadisticas\"/>
    </mc:Choice>
  </mc:AlternateContent>
  <xr:revisionPtr revIDLastSave="0" documentId="13_ncr:1_{5DC4637F-CCE8-4679-ADA8-48BCABCFBCBF}" xr6:coauthVersionLast="47" xr6:coauthVersionMax="47" xr10:uidLastSave="{00000000-0000-0000-0000-000000000000}"/>
  <bookViews>
    <workbookView xWindow="-120" yWindow="-120" windowWidth="29040" windowHeight="15840" tabRatio="614" xr2:uid="{00000000-000D-0000-FFFF-FFFF00000000}"/>
  </bookViews>
  <sheets>
    <sheet name="CARATULA" sheetId="10" r:id="rId1"/>
    <sheet name="GRAFICO" sheetId="11" r:id="rId2"/>
    <sheet name="EXPORTADO" sheetId="1" r:id="rId3"/>
    <sheet name="IMPORTADO" sheetId="49" r:id="rId4"/>
    <sheet name="TOTAL MENSUAL" sheetId="7" r:id="rId5"/>
    <sheet name="EMBARQUES MENSUAL" sheetId="5" r:id="rId6"/>
    <sheet name="PRODUCTO-DESTINO" sheetId="38" r:id="rId7"/>
    <sheet name="TOTALES DESTINO" sheetId="8" r:id="rId8"/>
    <sheet name="OPERADORES" sheetId="24" r:id="rId9"/>
    <sheet name="MOV.  BUQUES" sheetId="25" r:id="rId10"/>
    <sheet name="OPERATORIA MENSUAL x GIRO" sheetId="36" r:id="rId11"/>
    <sheet name="TOTAL ANUAL EXP." sheetId="47" r:id="rId12"/>
    <sheet name="TOTAL ANUAL IMP." sheetId="48" r:id="rId13"/>
    <sheet name="TOTAL ANUAL x GIRO" sheetId="44" r:id="rId14"/>
    <sheet name="TOTAL ANUAL BUQUES" sheetId="34" r:id="rId15"/>
    <sheet name="Hoja2" sheetId="39" r:id="rId16"/>
    <sheet name="Hoja3" sheetId="45" r:id="rId17"/>
  </sheets>
  <definedNames>
    <definedName name="_xlnm._FilterDatabase" localSheetId="2" hidden="1">EXPORTADO!$A$12:$A$12</definedName>
    <definedName name="_xlnm._FilterDatabase" localSheetId="6" hidden="1">'PRODUCTO-DESTINO'!$C$16:$C$27</definedName>
    <definedName name="_xlnm._FilterDatabase" localSheetId="4" hidden="1">'TOTAL MENSUAL'!$C$16:$D$25</definedName>
    <definedName name="_xlnm._FilterDatabase" localSheetId="7" hidden="1">'TOTALES DESTINO'!$D$11:$E$15</definedName>
  </definedNames>
  <calcPr calcId="191029"/>
</workbook>
</file>

<file path=xl/calcChain.xml><?xml version="1.0" encoding="utf-8"?>
<calcChain xmlns="http://schemas.openxmlformats.org/spreadsheetml/2006/main">
  <c r="E23" i="8" l="1"/>
  <c r="I28" i="38"/>
  <c r="L22" i="38"/>
  <c r="L18" i="38"/>
  <c r="L17" i="38"/>
  <c r="I25" i="44"/>
  <c r="H25" i="44"/>
  <c r="G25" i="44"/>
  <c r="F25" i="44"/>
  <c r="E25" i="44"/>
  <c r="D25" i="44"/>
  <c r="H90" i="24"/>
  <c r="H88" i="24"/>
  <c r="H86" i="24"/>
  <c r="H84" i="24"/>
  <c r="H82" i="24"/>
  <c r="H80" i="24"/>
  <c r="H70" i="24"/>
  <c r="F101" i="5"/>
  <c r="F99" i="5"/>
  <c r="F97" i="5"/>
  <c r="F95" i="5"/>
  <c r="F93" i="5"/>
  <c r="F91" i="5"/>
  <c r="F87" i="5"/>
  <c r="F80" i="5"/>
  <c r="F63" i="5"/>
  <c r="F52" i="5"/>
  <c r="F46" i="5"/>
  <c r="F43" i="5"/>
  <c r="F30" i="5"/>
  <c r="F20" i="5"/>
  <c r="R35" i="47"/>
  <c r="V25" i="1"/>
  <c r="V24" i="1"/>
  <c r="V28" i="1"/>
  <c r="V23" i="1"/>
  <c r="V26" i="1"/>
  <c r="V19" i="1"/>
  <c r="E15" i="11"/>
  <c r="D24" i="34"/>
  <c r="C24" i="34"/>
  <c r="E17" i="36"/>
  <c r="F89" i="5"/>
  <c r="F32" i="5"/>
  <c r="F27" i="5"/>
  <c r="F23" i="5"/>
  <c r="V20" i="1"/>
  <c r="L27" i="38"/>
  <c r="L19" i="38"/>
  <c r="L24" i="38"/>
  <c r="L23" i="38"/>
  <c r="L21" i="38"/>
  <c r="L26" i="38"/>
  <c r="L25" i="38"/>
  <c r="L20" i="38"/>
  <c r="L16" i="38"/>
  <c r="Y51" i="25" l="1"/>
  <c r="R51" i="25"/>
  <c r="J51" i="25"/>
  <c r="C51" i="25"/>
  <c r="H51" i="24"/>
  <c r="H17" i="24"/>
  <c r="F65" i="5"/>
  <c r="F60" i="5"/>
  <c r="J22" i="48"/>
  <c r="I23" i="49"/>
  <c r="H23" i="49"/>
  <c r="G23" i="49"/>
  <c r="F23" i="49"/>
  <c r="E23" i="49"/>
  <c r="D23" i="49"/>
  <c r="C23" i="49"/>
  <c r="J22" i="49"/>
  <c r="J21" i="49"/>
  <c r="J20" i="49"/>
  <c r="H59" i="24"/>
  <c r="H57" i="24"/>
  <c r="H41" i="24"/>
  <c r="F67" i="5"/>
  <c r="F48" i="5"/>
  <c r="F17" i="5"/>
  <c r="F84" i="5"/>
  <c r="K28" i="38"/>
  <c r="J28" i="38"/>
  <c r="F69" i="5"/>
  <c r="F40" i="5"/>
  <c r="F82" i="5"/>
  <c r="F77" i="5"/>
  <c r="F75" i="5"/>
  <c r="F73" i="5"/>
  <c r="F71" i="5"/>
  <c r="H78" i="24"/>
  <c r="H53" i="24"/>
  <c r="H37" i="24"/>
  <c r="H35" i="24"/>
  <c r="H29" i="24"/>
  <c r="H27" i="24"/>
  <c r="H21" i="24"/>
  <c r="H76" i="24"/>
  <c r="H74" i="24"/>
  <c r="H72" i="24"/>
  <c r="H67" i="24"/>
  <c r="H65" i="24"/>
  <c r="H63" i="24"/>
  <c r="H61" i="24"/>
  <c r="H23" i="24"/>
  <c r="H25" i="24"/>
  <c r="H31" i="24"/>
  <c r="H33" i="24"/>
  <c r="V18" i="1"/>
  <c r="F56" i="5"/>
  <c r="F38" i="5"/>
  <c r="V17" i="1"/>
  <c r="J23" i="49" l="1"/>
  <c r="F34" i="5"/>
  <c r="F15" i="5"/>
  <c r="H55" i="24"/>
  <c r="H49" i="24"/>
  <c r="F58" i="5"/>
  <c r="J20" i="48"/>
  <c r="J19" i="48"/>
  <c r="J18" i="48"/>
  <c r="R25" i="47"/>
  <c r="D35" i="7"/>
  <c r="F28" i="38" l="1"/>
  <c r="G28" i="38"/>
  <c r="H28" i="38"/>
  <c r="H13" i="24"/>
  <c r="R34" i="47"/>
  <c r="R18" i="47"/>
  <c r="R27" i="47"/>
  <c r="D25" i="7"/>
  <c r="D36" i="47" l="1"/>
  <c r="C36" i="47"/>
  <c r="H43" i="24" l="1"/>
  <c r="U29" i="1" l="1"/>
  <c r="T29" i="1"/>
  <c r="S29" i="1"/>
  <c r="R29" i="1"/>
  <c r="P29" i="1"/>
  <c r="O29" i="1"/>
  <c r="N29" i="1"/>
  <c r="M29" i="1"/>
  <c r="K29" i="1"/>
  <c r="J29" i="1"/>
  <c r="I29" i="1"/>
  <c r="H29" i="1"/>
  <c r="G29" i="1"/>
  <c r="F29" i="1"/>
  <c r="E29" i="1"/>
  <c r="D29" i="1"/>
  <c r="C29" i="1"/>
  <c r="B29" i="1"/>
  <c r="V21" i="1"/>
  <c r="Q29" i="1"/>
  <c r="V15" i="1"/>
  <c r="V27" i="1"/>
  <c r="V14" i="1"/>
  <c r="V22" i="1"/>
  <c r="V13" i="1"/>
  <c r="V16" i="1"/>
  <c r="H47" i="24" l="1"/>
  <c r="F36" i="5"/>
  <c r="Q36" i="47"/>
  <c r="P36" i="47"/>
  <c r="O36" i="47"/>
  <c r="L36" i="47"/>
  <c r="K36" i="47"/>
  <c r="J36" i="47"/>
  <c r="I36" i="47"/>
  <c r="H36" i="47"/>
  <c r="G36" i="47"/>
  <c r="F36" i="47"/>
  <c r="E36" i="47"/>
  <c r="R33" i="47" l="1"/>
  <c r="H15" i="24"/>
  <c r="F25" i="5"/>
  <c r="H45" i="24" l="1"/>
  <c r="H39" i="24"/>
  <c r="F54" i="5"/>
  <c r="H19" i="24" l="1"/>
  <c r="F24" i="48" l="1"/>
  <c r="G24" i="48"/>
  <c r="J13" i="48" l="1"/>
  <c r="J17" i="48" l="1"/>
  <c r="J14" i="48"/>
  <c r="J15" i="48"/>
  <c r="I24" i="48" l="1"/>
  <c r="H24" i="48"/>
  <c r="E24" i="48"/>
  <c r="D24" i="48"/>
  <c r="C24" i="48"/>
  <c r="J23" i="48"/>
  <c r="J16" i="48"/>
  <c r="J21" i="48"/>
  <c r="R21" i="47"/>
  <c r="J24" i="48" l="1"/>
  <c r="R17" i="47"/>
  <c r="R30" i="47" l="1"/>
  <c r="R29" i="47"/>
  <c r="R32" i="47"/>
  <c r="R31" i="47"/>
  <c r="R26" i="47"/>
  <c r="R28" i="47"/>
  <c r="R24" i="47"/>
  <c r="R23" i="47"/>
  <c r="R22" i="47"/>
  <c r="R20" i="47"/>
  <c r="R19" i="47"/>
  <c r="R15" i="47"/>
  <c r="R16" i="47"/>
  <c r="R13" i="47"/>
  <c r="R14" i="47"/>
  <c r="N36" i="47"/>
  <c r="B36" i="47"/>
  <c r="R36" i="47" l="1"/>
  <c r="E28" i="38"/>
  <c r="D28" i="38" l="1"/>
  <c r="L28" i="38" s="1"/>
  <c r="V29" i="1"/>
  <c r="G51" i="25"/>
</calcChain>
</file>

<file path=xl/sharedStrings.xml><?xml version="1.0" encoding="utf-8"?>
<sst xmlns="http://schemas.openxmlformats.org/spreadsheetml/2006/main" count="882" uniqueCount="263">
  <si>
    <t>TRIGO</t>
  </si>
  <si>
    <t>TOTALES</t>
  </si>
  <si>
    <t>LISTADO DE EMBARQUES POR BUQUE Y EXPORTADOR</t>
  </si>
  <si>
    <t>PRODUCTOS</t>
  </si>
  <si>
    <t>TONELADAS</t>
  </si>
  <si>
    <t>TRIMAR S.A.</t>
  </si>
  <si>
    <t>BRISAMAR S.A.</t>
  </si>
  <si>
    <t>CEBADA</t>
  </si>
  <si>
    <t>EXPORTADORES</t>
  </si>
  <si>
    <t>TOTAL</t>
  </si>
  <si>
    <t>EXPORTACIONES (En Toneladas)</t>
  </si>
  <si>
    <t>LISTADO POR EXPORTADOR / PRODUCTOS</t>
  </si>
  <si>
    <t>BUQUE</t>
  </si>
  <si>
    <t>GIRO</t>
  </si>
  <si>
    <t>FIN CARGA</t>
  </si>
  <si>
    <t>PRODUCTO</t>
  </si>
  <si>
    <t>TON.</t>
  </si>
  <si>
    <t>DESTINO</t>
  </si>
  <si>
    <t>LISTADO DE TOTALES POR PRODUCTOS</t>
  </si>
  <si>
    <t>EXPORTACION</t>
  </si>
  <si>
    <t>AGENCIA</t>
  </si>
  <si>
    <t>ESTIBAJE</t>
  </si>
  <si>
    <t>MOVIMIENTOS DE BUQUES POR AGENCIA Y ESTIBAJE</t>
  </si>
  <si>
    <t>NOMBRE</t>
  </si>
  <si>
    <t>E</t>
  </si>
  <si>
    <t>M</t>
  </si>
  <si>
    <t>P</t>
  </si>
  <si>
    <t>C/L</t>
  </si>
  <si>
    <t>C. ENTRADA</t>
  </si>
  <si>
    <t>T.R.N.</t>
  </si>
  <si>
    <t>PROCEDENCIA</t>
  </si>
  <si>
    <t>C. SALIDA</t>
  </si>
  <si>
    <t>AMARRE</t>
  </si>
  <si>
    <t>HORA</t>
  </si>
  <si>
    <t>PROM. ENT.</t>
  </si>
  <si>
    <t>SALIDA</t>
  </si>
  <si>
    <t>T. PUERTO</t>
  </si>
  <si>
    <t>PROM. TOTAL</t>
  </si>
  <si>
    <t>POROTO SOJA</t>
  </si>
  <si>
    <t>MAIZ</t>
  </si>
  <si>
    <t>RADA</t>
  </si>
  <si>
    <t>P. CASC. SOJA</t>
  </si>
  <si>
    <t>PLEAMAR S.A.</t>
  </si>
  <si>
    <t>SEA LION S.A.</t>
  </si>
  <si>
    <t>HARINA SOJA</t>
  </si>
  <si>
    <t>ACEITE GIRASOL</t>
  </si>
  <si>
    <t>ACEITE SOJA</t>
  </si>
  <si>
    <t>PELLET SOJA</t>
  </si>
  <si>
    <t>ACEITE CANOLA</t>
  </si>
  <si>
    <t>ACEITE COLZA</t>
  </si>
  <si>
    <t>TONELADAS EXPORTADAS:</t>
  </si>
  <si>
    <t>ESLORA PROMEDIO:</t>
  </si>
  <si>
    <t>CALADO PROMEDIO / SALIDA:</t>
  </si>
  <si>
    <t>TONELADAS IMPORTADAS:</t>
  </si>
  <si>
    <t>TONELADAS EXPORTADAS POR DESTINOS</t>
  </si>
  <si>
    <t>BUQUES</t>
  </si>
  <si>
    <t>EXPORTADO</t>
  </si>
  <si>
    <t xml:space="preserve"> ENERO</t>
  </si>
  <si>
    <t>MESES</t>
  </si>
  <si>
    <t xml:space="preserve"> </t>
  </si>
  <si>
    <t>ARGENTINA</t>
  </si>
  <si>
    <t>BRASIL</t>
  </si>
  <si>
    <t xml:space="preserve"> CURCIJA S.A.</t>
  </si>
  <si>
    <t>Nº</t>
  </si>
  <si>
    <t>DESTINOS</t>
  </si>
  <si>
    <t>C</t>
  </si>
  <si>
    <t>COLZA</t>
  </si>
  <si>
    <t>H.TRIGO</t>
  </si>
  <si>
    <t xml:space="preserve">  </t>
  </si>
  <si>
    <t>LISTADO POR PAISES / PRODUCTOS</t>
  </si>
  <si>
    <t xml:space="preserve"> BUNGE ARGENTINA S.A.</t>
  </si>
  <si>
    <t xml:space="preserve"> MAIZ</t>
  </si>
  <si>
    <t>CEBADA FORRAJ.</t>
  </si>
  <si>
    <t>4/5</t>
  </si>
  <si>
    <t>3</t>
  </si>
  <si>
    <t>1</t>
  </si>
  <si>
    <t>SEMILLA GIRASOL</t>
  </si>
  <si>
    <t>TOTAL GENERAL</t>
  </si>
  <si>
    <t>FERTILIZANTES</t>
  </si>
  <si>
    <t>IMPORTADOR</t>
  </si>
  <si>
    <t xml:space="preserve">TOTAL DE BUQUES  </t>
  </si>
  <si>
    <t xml:space="preserve"> BUNGE S.A.</t>
  </si>
  <si>
    <t>TIEMPO PROMEDIO / AMARRE:</t>
  </si>
  <si>
    <t>ESTADIA PROMEDIO / PUERTO:</t>
  </si>
  <si>
    <t>PROM.  TOTAL</t>
  </si>
  <si>
    <t>e-mail: camaraportuaria2017@gmail.com</t>
  </si>
  <si>
    <t>DAP</t>
  </si>
  <si>
    <t>MAP</t>
  </si>
  <si>
    <t>TSP</t>
  </si>
  <si>
    <t>UAN</t>
  </si>
  <si>
    <t>CEBADA FORRAJERA</t>
  </si>
  <si>
    <t xml:space="preserve">MOVIMIENTO DE  BUQUES  </t>
  </si>
  <si>
    <t>LISTADO DE EXPORTADORES /  MERCADERIAS</t>
  </si>
  <si>
    <t>SORGO</t>
  </si>
  <si>
    <t xml:space="preserve"> COFCO INT. ARGENTINA S.A.</t>
  </si>
  <si>
    <t xml:space="preserve"> ASOCIACION DE COOP.  ARG. CL</t>
  </si>
  <si>
    <t xml:space="preserve"> ALEA &amp; CIA. S.A.</t>
  </si>
  <si>
    <t xml:space="preserve"> E. GRAIN S.A.</t>
  </si>
  <si>
    <t xml:space="preserve"> CANTABRIA S.A.</t>
  </si>
  <si>
    <t xml:space="preserve">TOTAL GENERAL </t>
  </si>
  <si>
    <t>IMPORTACIONES  (En Toneladas)</t>
  </si>
  <si>
    <t xml:space="preserve"> AMAGGI ARGENTINA S.A.</t>
  </si>
  <si>
    <t>MALTA</t>
  </si>
  <si>
    <t xml:space="preserve"> CERFOLY S.A.</t>
  </si>
  <si>
    <t xml:space="preserve"> GEAR S.A.</t>
  </si>
  <si>
    <t xml:space="preserve"> MALTERIA QUILMES S.A.</t>
  </si>
  <si>
    <t>PELLETS GIRASOL</t>
  </si>
  <si>
    <t>SERVIPORT SRL</t>
  </si>
  <si>
    <t>TOTAL ANUAL  POR GIRO</t>
  </si>
  <si>
    <t>GIROS</t>
  </si>
  <si>
    <t>MESZ</t>
  </si>
  <si>
    <t xml:space="preserve"> ASOC. COOP. ARG. CL</t>
  </si>
  <si>
    <t xml:space="preserve"> VITERRA ARGENTINA S.A.</t>
  </si>
  <si>
    <t xml:space="preserve">   CALADO PROMEDIO / ENTRADA:</t>
  </si>
  <si>
    <t xml:space="preserve">  Provincia de Buenos Aires </t>
  </si>
  <si>
    <t>Calle 517 - 2125 ( 7631 )  - Quequén - Partido de Necochea</t>
  </si>
  <si>
    <t>L</t>
  </si>
  <si>
    <t xml:space="preserve"> LARTIRIGOYEN S.A.</t>
  </si>
  <si>
    <t xml:space="preserve"> FEBRERO</t>
  </si>
  <si>
    <t>FEBRERO</t>
  </si>
  <si>
    <t xml:space="preserve"> CHS DE ARGENTINA S.A.</t>
  </si>
  <si>
    <t>MES9</t>
  </si>
  <si>
    <t xml:space="preserve"> LOS GROBO AGROP. S.A.</t>
  </si>
  <si>
    <t>I.S.AGENT S.A.</t>
  </si>
  <si>
    <t>ASOC. COOP. ARG. CL</t>
  </si>
  <si>
    <t>VIETNAM</t>
  </si>
  <si>
    <t xml:space="preserve"> CEBADA</t>
  </si>
  <si>
    <t>VITERRA ARGENTINA S.A.</t>
  </si>
  <si>
    <t>NEQUEN S.A.</t>
  </si>
  <si>
    <t xml:space="preserve"> VITERRA ARGENTINA S.A. </t>
  </si>
  <si>
    <t>EXPORTACIONES EN TONELADAS</t>
  </si>
  <si>
    <t xml:space="preserve"> L.D.C. ARGENTINA S.A.</t>
  </si>
  <si>
    <t xml:space="preserve"> Y.P.F.  S.A.</t>
  </si>
  <si>
    <t xml:space="preserve"> CAMPOAMOR HNOS S.A.</t>
  </si>
  <si>
    <t>UREA</t>
  </si>
  <si>
    <t>PELLETS COLZA</t>
  </si>
  <si>
    <t>MALASIA</t>
  </si>
  <si>
    <t xml:space="preserve"> MEBUR S.A.I.C.</t>
  </si>
  <si>
    <t xml:space="preserve"> L. D. C.  S.A.</t>
  </si>
  <si>
    <t xml:space="preserve"> FYOFOODS S.A.U.</t>
  </si>
  <si>
    <t>CHINA</t>
  </si>
  <si>
    <t xml:space="preserve"> COFCO ARGENTINA S.A.</t>
  </si>
  <si>
    <t xml:space="preserve"> MARZO </t>
  </si>
  <si>
    <t xml:space="preserve"> ACEITE GIRASOL</t>
  </si>
  <si>
    <t xml:space="preserve"> PELLETS GIRASOL</t>
  </si>
  <si>
    <t xml:space="preserve"> SYNGENTA AGRO S.A.</t>
  </si>
  <si>
    <t xml:space="preserve"> BOORTMALT ARGENTINA S.A.</t>
  </si>
  <si>
    <t xml:space="preserve"> SOVOILAR S.A. </t>
  </si>
  <si>
    <t>6</t>
  </si>
  <si>
    <t>MARZO</t>
  </si>
  <si>
    <t xml:space="preserve"> ABRIL</t>
  </si>
  <si>
    <t xml:space="preserve"> POROTO SOJA</t>
  </si>
  <si>
    <t xml:space="preserve"> FERTILIZANTES</t>
  </si>
  <si>
    <t xml:space="preserve"> CARGILL S.A.</t>
  </si>
  <si>
    <t xml:space="preserve"> COFCO INT. ARG. S.A.</t>
  </si>
  <si>
    <t>LISTADO DE IMPORTACIONES (En Toneladas)</t>
  </si>
  <si>
    <t xml:space="preserve"> PROFERTIL S.A.</t>
  </si>
  <si>
    <t xml:space="preserve"> NUTRIEN AG. SOL. ARG. S.A.</t>
  </si>
  <si>
    <t>IMPORTACION</t>
  </si>
  <si>
    <t>COFCO INT. ARG. S.A.</t>
  </si>
  <si>
    <t>10</t>
  </si>
  <si>
    <t>CHS DE ARGENTINA S.A.</t>
  </si>
  <si>
    <t>ABRIL</t>
  </si>
  <si>
    <t xml:space="preserve"> MAYO</t>
  </si>
  <si>
    <t>BUNGE S.A.</t>
  </si>
  <si>
    <t>MAYO</t>
  </si>
  <si>
    <t xml:space="preserve"> JUNIO</t>
  </si>
  <si>
    <t>JUNIO</t>
  </si>
  <si>
    <t xml:space="preserve"> JULIO</t>
  </si>
  <si>
    <t>JULIO</t>
  </si>
  <si>
    <t xml:space="preserve"> CEBADA FORRAJERA</t>
  </si>
  <si>
    <t xml:space="preserve"> TRIGO</t>
  </si>
  <si>
    <t xml:space="preserve"> ALEA &amp; CIA S.A.</t>
  </si>
  <si>
    <t>INDONESIA</t>
  </si>
  <si>
    <t>ALEA &amp; CIA S.A.</t>
  </si>
  <si>
    <t xml:space="preserve"> AGOSTO</t>
  </si>
  <si>
    <t>12</t>
  </si>
  <si>
    <t>AGOSTO</t>
  </si>
  <si>
    <t>SEPTIEMBRE</t>
  </si>
  <si>
    <t xml:space="preserve"> SEPTIEMBRE</t>
  </si>
  <si>
    <t>T. FERTILIZANTES S.A.</t>
  </si>
  <si>
    <t xml:space="preserve"> OCTUBRE</t>
  </si>
  <si>
    <t>OCTUBRE</t>
  </si>
  <si>
    <t>CAPTAIN DIMITRIS</t>
  </si>
  <si>
    <t>N. ZELANDA</t>
  </si>
  <si>
    <t>SUDAFRICA</t>
  </si>
  <si>
    <t>OPERATORIA MENSUAL POR GIRO</t>
  </si>
  <si>
    <t xml:space="preserve"> PERIODO:   01/11/2025 - 30/11/2025</t>
  </si>
  <si>
    <t>PERIODO:   01/11/2025 - 30/11/2025</t>
  </si>
  <si>
    <t>PERIODO:  01/11/2025 - 30/11/2025</t>
  </si>
  <si>
    <t xml:space="preserve"> PERIODO:  01/11/2025 - 30/11/2025</t>
  </si>
  <si>
    <t>PERIODO:  01/01/2025 - 30/11/2025</t>
  </si>
  <si>
    <t xml:space="preserve"> NOVIEMBRE </t>
  </si>
  <si>
    <t xml:space="preserve"> PEL. CASC. GIRASOL</t>
  </si>
  <si>
    <t>P. CASC. GIRASOL</t>
  </si>
  <si>
    <t xml:space="preserve"> CAMPOAMOR S.A.</t>
  </si>
  <si>
    <t>STAR TRADER</t>
  </si>
  <si>
    <t>JAL KALASH</t>
  </si>
  <si>
    <t>EVA</t>
  </si>
  <si>
    <t>SINGAPUR</t>
  </si>
  <si>
    <t>BLACK PEARL</t>
  </si>
  <si>
    <t>ERITHIANI</t>
  </si>
  <si>
    <t>INDIA</t>
  </si>
  <si>
    <t>PAN QUANTUM</t>
  </si>
  <si>
    <t>PACIFIC ERA</t>
  </si>
  <si>
    <t>TRUE FAITH</t>
  </si>
  <si>
    <t>MALTEZA</t>
  </si>
  <si>
    <t>NORUEGA</t>
  </si>
  <si>
    <t>GUO YUAN 32</t>
  </si>
  <si>
    <t>STAR AMETHYST</t>
  </si>
  <si>
    <t>CLIPPER I STAR</t>
  </si>
  <si>
    <t>CHAMPION EBONY</t>
  </si>
  <si>
    <t>RUMANIA</t>
  </si>
  <si>
    <t>NOZOMI QUEEN</t>
  </si>
  <si>
    <t>SOLENT</t>
  </si>
  <si>
    <t>RUSIA</t>
  </si>
  <si>
    <t>TAI KEENNESS</t>
  </si>
  <si>
    <t>IOLE R</t>
  </si>
  <si>
    <t>SHANDONG FU XIN</t>
  </si>
  <si>
    <t>VERIGE</t>
  </si>
  <si>
    <t>JERICHO BEACH</t>
  </si>
  <si>
    <t>NAMURA QUEEN</t>
  </si>
  <si>
    <t>IZABELLA M</t>
  </si>
  <si>
    <t>PENTA</t>
  </si>
  <si>
    <t>SEA GEMINI</t>
  </si>
  <si>
    <t>SHAO SHAN 8</t>
  </si>
  <si>
    <t>FREE SAILING</t>
  </si>
  <si>
    <t>NIGERIA</t>
  </si>
  <si>
    <t>JAL KALP</t>
  </si>
  <si>
    <t>WISTERIA</t>
  </si>
  <si>
    <t>PANORAMA</t>
  </si>
  <si>
    <t>AGIA DOXA</t>
  </si>
  <si>
    <t>ULTRALAZ</t>
  </si>
  <si>
    <t>DISCOVERER</t>
  </si>
  <si>
    <t>GLBS HERO</t>
  </si>
  <si>
    <t>XIN AN YUAN</t>
  </si>
  <si>
    <t>SHANDONG FU YUAN</t>
  </si>
  <si>
    <t>CITRINE</t>
  </si>
  <si>
    <t>NEFELI</t>
  </si>
  <si>
    <t>PROSO</t>
  </si>
  <si>
    <t>SHI DAI 9</t>
  </si>
  <si>
    <t xml:space="preserve"> P. CASCARA GIRASOL</t>
  </si>
  <si>
    <t>E. ARABES</t>
  </si>
  <si>
    <t>AMAGGI ARG. S.A.</t>
  </si>
  <si>
    <t>CARGILL S.A.</t>
  </si>
  <si>
    <t>CANTABRIA S.A.</t>
  </si>
  <si>
    <t>FYOFOODS S.A.U.</t>
  </si>
  <si>
    <t>LARTIRIGOYEN S.A.</t>
  </si>
  <si>
    <t>MALTERIA QUILMES S.A.</t>
  </si>
  <si>
    <t xml:space="preserve">CEBADA </t>
  </si>
  <si>
    <t>GEAR S.A.</t>
  </si>
  <si>
    <t xml:space="preserve">SHAO SHAN 8 </t>
  </si>
  <si>
    <t>PERU</t>
  </si>
  <si>
    <t>R. UNIDO</t>
  </si>
  <si>
    <t>PEL. CASC. GIRASOL</t>
  </si>
  <si>
    <t>FILIPINAS</t>
  </si>
  <si>
    <t>CAMPOAMOR HNOS S.A.</t>
  </si>
  <si>
    <t>CERFOLY S.A.</t>
  </si>
  <si>
    <t>SHANDON FU YUAN</t>
  </si>
  <si>
    <t>L.D.C. ARG. S.A.</t>
  </si>
  <si>
    <t>CAPTAIN DIMISTRIS</t>
  </si>
  <si>
    <t>NOVIEMBRE</t>
  </si>
  <si>
    <t>PELLETS CASC. GIRASOL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</si>
</sst>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.00"/>
    <numFmt numFmtId="165" formatCode="0;[Red]0"/>
    <numFmt numFmtId="166" formatCode="dd/mm/yy;@"/>
  </numFmts>
  <fonts count="6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9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2"/>
      <name val="Verdana"/>
      <family val="2"/>
    </font>
    <font>
      <sz val="11"/>
      <name val="Arial"/>
      <family val="2"/>
    </font>
    <font>
      <sz val="9"/>
      <name val="Verdana"/>
      <family val="2"/>
    </font>
    <font>
      <sz val="9"/>
      <name val="Arial"/>
      <family val="2"/>
    </font>
    <font>
      <sz val="11"/>
      <name val="Arial"/>
      <family val="2"/>
    </font>
    <font>
      <b/>
      <sz val="8"/>
      <name val="Verdana"/>
      <family val="2"/>
    </font>
    <font>
      <b/>
      <sz val="9"/>
      <color indexed="18"/>
      <name val="Verdana"/>
      <family val="2"/>
    </font>
    <font>
      <b/>
      <sz val="9"/>
      <color indexed="10"/>
      <name val="Verdana"/>
      <family val="2"/>
    </font>
    <font>
      <b/>
      <sz val="10"/>
      <color indexed="10"/>
      <name val="Verdana"/>
      <family val="2"/>
    </font>
    <font>
      <b/>
      <sz val="12"/>
      <name val="Verdana"/>
      <family val="2"/>
    </font>
    <font>
      <sz val="8"/>
      <name val="Verdana"/>
      <family val="2"/>
    </font>
    <font>
      <b/>
      <sz val="8"/>
      <color indexed="10"/>
      <name val="Verdana"/>
      <family val="2"/>
    </font>
    <font>
      <sz val="8"/>
      <name val="Arial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6"/>
      <name val="Arial"/>
      <family val="2"/>
    </font>
    <font>
      <b/>
      <sz val="8"/>
      <color indexed="8"/>
      <name val="Arial"/>
      <family val="2"/>
    </font>
    <font>
      <b/>
      <sz val="8"/>
      <color rgb="FFFF0000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rgb="FFFF0000"/>
      <name val="Verdana"/>
      <family val="2"/>
    </font>
    <font>
      <sz val="10"/>
      <name val="Calibri"/>
      <family val="2"/>
      <scheme val="minor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10"/>
      <name val="Calibri"/>
      <family val="2"/>
      <scheme val="minor"/>
    </font>
    <font>
      <sz val="11"/>
      <name val="Verdana"/>
      <family val="2"/>
    </font>
    <font>
      <b/>
      <sz val="9"/>
      <color rgb="FFFF0000"/>
      <name val="Arial"/>
      <family val="2"/>
    </font>
    <font>
      <b/>
      <sz val="11"/>
      <color theme="1"/>
      <name val="Verdana"/>
      <family val="2"/>
    </font>
    <font>
      <b/>
      <sz val="10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Segoe UI Historic"/>
      <family val="2"/>
    </font>
    <font>
      <sz val="8"/>
      <color theme="1"/>
      <name val="Segoe UI Historic"/>
      <family val="2"/>
    </font>
    <font>
      <sz val="10"/>
      <name val="Segoe UI Historic"/>
      <family val="2"/>
    </font>
    <font>
      <b/>
      <sz val="8"/>
      <color rgb="FFFF0000"/>
      <name val="Segoe UI Historic"/>
      <family val="2"/>
    </font>
    <font>
      <b/>
      <sz val="10"/>
      <name val="Segoe UI Historic"/>
      <family val="2"/>
    </font>
    <font>
      <sz val="8"/>
      <name val="Segoe UI Historic"/>
      <family val="2"/>
    </font>
    <font>
      <b/>
      <sz val="8"/>
      <name val="Segoe UI Historic"/>
      <family val="2"/>
    </font>
    <font>
      <b/>
      <sz val="9"/>
      <name val="Segoe UI Historic"/>
      <family val="2"/>
    </font>
    <font>
      <b/>
      <sz val="8"/>
      <color indexed="10"/>
      <name val="Segoe UI Historic"/>
      <family val="2"/>
    </font>
    <font>
      <sz val="9"/>
      <name val="Segoe UI Historic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3E3E3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5" fillId="0" borderId="0"/>
    <xf numFmtId="0" fontId="3" fillId="0" borderId="0"/>
    <xf numFmtId="0" fontId="2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0" fillId="2" borderId="0" xfId="0" applyFill="1"/>
    <xf numFmtId="0" fontId="6" fillId="0" borderId="0" xfId="0" applyFont="1" applyAlignment="1">
      <alignment horizontal="centerContinuous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Continuous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0" fillId="0" borderId="0" xfId="0" applyAlignment="1">
      <alignment horizontal="left"/>
    </xf>
    <xf numFmtId="0" fontId="11" fillId="0" borderId="0" xfId="0" applyFont="1"/>
    <xf numFmtId="0" fontId="13" fillId="0" borderId="0" xfId="0" applyFont="1"/>
    <xf numFmtId="0" fontId="15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1" fillId="0" borderId="0" xfId="0" applyFont="1" applyAlignment="1">
      <alignment horizontal="center"/>
    </xf>
    <xf numFmtId="0" fontId="18" fillId="0" borderId="0" xfId="0" applyFont="1"/>
    <xf numFmtId="0" fontId="11" fillId="0" borderId="0" xfId="0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6" fillId="0" borderId="0" xfId="0" applyFont="1"/>
    <xf numFmtId="0" fontId="19" fillId="0" borderId="0" xfId="0" applyFont="1"/>
    <xf numFmtId="0" fontId="14" fillId="0" borderId="0" xfId="0" applyFont="1" applyAlignment="1">
      <alignment horizontal="center"/>
    </xf>
    <xf numFmtId="0" fontId="10" fillId="0" borderId="0" xfId="0" applyFont="1"/>
    <xf numFmtId="0" fontId="17" fillId="0" borderId="1" xfId="0" applyFont="1" applyBorder="1"/>
    <xf numFmtId="1" fontId="17" fillId="0" borderId="2" xfId="0" applyNumberFormat="1" applyFont="1" applyBorder="1"/>
    <xf numFmtId="0" fontId="24" fillId="0" borderId="0" xfId="0" applyFont="1" applyAlignment="1">
      <alignment horizontal="centerContinuous"/>
    </xf>
    <xf numFmtId="0" fontId="27" fillId="0" borderId="0" xfId="0" applyFont="1"/>
    <xf numFmtId="0" fontId="26" fillId="0" borderId="0" xfId="0" applyFont="1"/>
    <xf numFmtId="0" fontId="28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0" fontId="23" fillId="2" borderId="0" xfId="0" applyFont="1" applyFill="1" applyAlignment="1">
      <alignment horizontal="center"/>
    </xf>
    <xf numFmtId="1" fontId="23" fillId="2" borderId="0" xfId="0" applyNumberFormat="1" applyFont="1" applyFill="1" applyAlignment="1">
      <alignment horizontal="center"/>
    </xf>
    <xf numFmtId="1" fontId="23" fillId="2" borderId="0" xfId="0" applyNumberFormat="1" applyFont="1" applyFill="1"/>
    <xf numFmtId="0" fontId="26" fillId="3" borderId="4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2" borderId="8" xfId="0" applyFont="1" applyFill="1" applyBorder="1" applyAlignment="1">
      <alignment horizontal="right" vertical="center" wrapText="1"/>
    </xf>
    <xf numFmtId="0" fontId="17" fillId="2" borderId="8" xfId="0" applyFont="1" applyFill="1" applyBorder="1" applyAlignment="1">
      <alignment horizontal="right" vertical="center" wrapText="1" shrinkToFit="1"/>
    </xf>
    <xf numFmtId="0" fontId="32" fillId="0" borderId="0" xfId="0" applyFont="1"/>
    <xf numFmtId="0" fontId="33" fillId="0" borderId="0" xfId="0" applyFont="1"/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4" fillId="0" borderId="0" xfId="0" applyFont="1"/>
    <xf numFmtId="0" fontId="34" fillId="0" borderId="0" xfId="0" applyFont="1" applyAlignment="1">
      <alignment horizontal="right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4" fillId="4" borderId="0" xfId="1" applyFont="1" applyFill="1" applyAlignment="1">
      <alignment horizontal="center"/>
    </xf>
    <xf numFmtId="0" fontId="12" fillId="4" borderId="6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4" fillId="0" borderId="0" xfId="0" applyFont="1"/>
    <xf numFmtId="0" fontId="6" fillId="0" borderId="0" xfId="0" applyFont="1"/>
    <xf numFmtId="0" fontId="42" fillId="0" borderId="0" xfId="0" applyFont="1" applyAlignment="1">
      <alignment horizontal="center"/>
    </xf>
    <xf numFmtId="10" fontId="0" fillId="0" borderId="0" xfId="0" applyNumberFormat="1"/>
    <xf numFmtId="16" fontId="0" fillId="0" borderId="0" xfId="0" applyNumberFormat="1"/>
    <xf numFmtId="0" fontId="43" fillId="4" borderId="6" xfId="0" applyFont="1" applyFill="1" applyBorder="1" applyAlignment="1">
      <alignment horizontal="center" vertical="center"/>
    </xf>
    <xf numFmtId="0" fontId="44" fillId="4" borderId="7" xfId="0" applyFont="1" applyFill="1" applyBorder="1" applyAlignment="1">
      <alignment horizontal="center" vertical="center"/>
    </xf>
    <xf numFmtId="0" fontId="22" fillId="3" borderId="19" xfId="0" applyFont="1" applyFill="1" applyBorder="1" applyAlignment="1">
      <alignment horizontal="center"/>
    </xf>
    <xf numFmtId="0" fontId="12" fillId="5" borderId="6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49" fontId="17" fillId="5" borderId="9" xfId="0" applyNumberFormat="1" applyFont="1" applyFill="1" applyBorder="1" applyAlignment="1">
      <alignment horizontal="center" vertical="center"/>
    </xf>
    <xf numFmtId="0" fontId="17" fillId="5" borderId="16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/>
    </xf>
    <xf numFmtId="0" fontId="12" fillId="3" borderId="22" xfId="0" applyFont="1" applyFill="1" applyBorder="1" applyAlignment="1">
      <alignment horizontal="center"/>
    </xf>
    <xf numFmtId="0" fontId="17" fillId="0" borderId="23" xfId="0" applyFont="1" applyBorder="1"/>
    <xf numFmtId="1" fontId="17" fillId="0" borderId="20" xfId="0" applyNumberFormat="1" applyFont="1" applyBorder="1"/>
    <xf numFmtId="0" fontId="38" fillId="7" borderId="3" xfId="0" applyFont="1" applyFill="1" applyBorder="1" applyAlignment="1">
      <alignment horizontal="center" vertical="distributed"/>
    </xf>
    <xf numFmtId="0" fontId="38" fillId="7" borderId="4" xfId="0" applyFont="1" applyFill="1" applyBorder="1" applyAlignment="1">
      <alignment horizontal="center" vertical="distributed"/>
    </xf>
    <xf numFmtId="0" fontId="38" fillId="7" borderId="5" xfId="0" applyFont="1" applyFill="1" applyBorder="1" applyAlignment="1">
      <alignment horizontal="center" vertical="distributed"/>
    </xf>
    <xf numFmtId="0" fontId="17" fillId="0" borderId="11" xfId="0" applyFont="1" applyBorder="1"/>
    <xf numFmtId="0" fontId="17" fillId="0" borderId="12" xfId="0" applyFont="1" applyBorder="1"/>
    <xf numFmtId="0" fontId="20" fillId="0" borderId="1" xfId="0" applyFont="1" applyBorder="1"/>
    <xf numFmtId="0" fontId="17" fillId="0" borderId="8" xfId="0" applyFont="1" applyBorder="1"/>
    <xf numFmtId="0" fontId="17" fillId="0" borderId="8" xfId="0" applyFont="1" applyBorder="1" applyAlignment="1">
      <alignment horizontal="right"/>
    </xf>
    <xf numFmtId="0" fontId="17" fillId="0" borderId="2" xfId="0" applyFont="1" applyBorder="1"/>
    <xf numFmtId="0" fontId="46" fillId="0" borderId="0" xfId="0" applyFont="1"/>
    <xf numFmtId="0" fontId="46" fillId="0" borderId="0" xfId="0" applyFont="1" applyAlignment="1">
      <alignment horizontal="centerContinuous"/>
    </xf>
    <xf numFmtId="0" fontId="26" fillId="3" borderId="4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right"/>
    </xf>
    <xf numFmtId="0" fontId="26" fillId="3" borderId="18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6" fillId="3" borderId="5" xfId="0" applyFont="1" applyFill="1" applyBorder="1" applyAlignment="1">
      <alignment horizontal="center" vertical="center" wrapText="1" shrinkToFit="1"/>
    </xf>
    <xf numFmtId="0" fontId="41" fillId="5" borderId="3" xfId="0" applyFont="1" applyFill="1" applyBorder="1" applyAlignment="1">
      <alignment horizontal="center" vertical="center"/>
    </xf>
    <xf numFmtId="0" fontId="20" fillId="4" borderId="1" xfId="0" applyFont="1" applyFill="1" applyBorder="1"/>
    <xf numFmtId="0" fontId="26" fillId="3" borderId="5" xfId="0" applyFont="1" applyFill="1" applyBorder="1" applyAlignment="1">
      <alignment horizontal="center" vertical="center"/>
    </xf>
    <xf numFmtId="0" fontId="26" fillId="5" borderId="3" xfId="0" applyFont="1" applyFill="1" applyBorder="1" applyAlignment="1">
      <alignment horizontal="center"/>
    </xf>
    <xf numFmtId="0" fontId="38" fillId="5" borderId="4" xfId="0" applyFont="1" applyFill="1" applyBorder="1" applyAlignment="1">
      <alignment horizontal="right"/>
    </xf>
    <xf numFmtId="0" fontId="38" fillId="5" borderId="5" xfId="0" applyFont="1" applyFill="1" applyBorder="1" applyAlignment="1">
      <alignment horizontal="right"/>
    </xf>
    <xf numFmtId="0" fontId="41" fillId="6" borderId="31" xfId="0" applyFont="1" applyFill="1" applyBorder="1" applyAlignment="1">
      <alignment horizontal="center" vertical="center"/>
    </xf>
    <xf numFmtId="0" fontId="41" fillId="6" borderId="3" xfId="0" applyFont="1" applyFill="1" applyBorder="1" applyAlignment="1">
      <alignment horizontal="center" vertical="center"/>
    </xf>
    <xf numFmtId="0" fontId="41" fillId="6" borderId="4" xfId="0" applyFont="1" applyFill="1" applyBorder="1" applyAlignment="1">
      <alignment horizontal="center" vertical="center"/>
    </xf>
    <xf numFmtId="0" fontId="41" fillId="6" borderId="5" xfId="0" applyFont="1" applyFill="1" applyBorder="1" applyAlignment="1">
      <alignment horizontal="center" vertical="center"/>
    </xf>
    <xf numFmtId="0" fontId="41" fillId="6" borderId="19" xfId="0" applyFont="1" applyFill="1" applyBorder="1" applyAlignment="1">
      <alignment horizontal="right" vertical="center"/>
    </xf>
    <xf numFmtId="0" fontId="41" fillId="6" borderId="31" xfId="0" applyFont="1" applyFill="1" applyBorder="1" applyAlignment="1">
      <alignment horizontal="right" vertical="center"/>
    </xf>
    <xf numFmtId="0" fontId="23" fillId="2" borderId="0" xfId="0" applyFont="1" applyFill="1"/>
    <xf numFmtId="0" fontId="41" fillId="6" borderId="3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right"/>
    </xf>
    <xf numFmtId="0" fontId="12" fillId="4" borderId="1" xfId="0" applyFont="1" applyFill="1" applyBorder="1" applyAlignment="1">
      <alignment vertical="center"/>
    </xf>
    <xf numFmtId="0" fontId="25" fillId="4" borderId="8" xfId="0" applyFont="1" applyFill="1" applyBorder="1" applyAlignment="1">
      <alignment horizontal="right"/>
    </xf>
    <xf numFmtId="0" fontId="25" fillId="0" borderId="8" xfId="0" applyFont="1" applyBorder="1" applyAlignment="1">
      <alignment horizontal="right"/>
    </xf>
    <xf numFmtId="0" fontId="25" fillId="0" borderId="2" xfId="0" applyFont="1" applyBorder="1" applyAlignment="1">
      <alignment horizontal="right"/>
    </xf>
    <xf numFmtId="0" fontId="20" fillId="4" borderId="1" xfId="0" applyFont="1" applyFill="1" applyBorder="1" applyAlignment="1">
      <alignment horizontal="center"/>
    </xf>
    <xf numFmtId="0" fontId="47" fillId="0" borderId="0" xfId="0" applyFont="1" applyAlignment="1">
      <alignment horizontal="center"/>
    </xf>
    <xf numFmtId="0" fontId="22" fillId="5" borderId="9" xfId="0" applyFont="1" applyFill="1" applyBorder="1" applyAlignment="1">
      <alignment horizontal="center" vertical="center"/>
    </xf>
    <xf numFmtId="0" fontId="48" fillId="0" borderId="0" xfId="0" applyFont="1" applyAlignment="1">
      <alignment horizontal="center"/>
    </xf>
    <xf numFmtId="0" fontId="22" fillId="5" borderId="6" xfId="0" applyFont="1" applyFill="1" applyBorder="1" applyAlignment="1">
      <alignment horizontal="center" vertical="center"/>
    </xf>
    <xf numFmtId="0" fontId="22" fillId="5" borderId="19" xfId="0" applyFont="1" applyFill="1" applyBorder="1" applyAlignment="1">
      <alignment horizontal="center" vertical="center"/>
    </xf>
    <xf numFmtId="0" fontId="22" fillId="5" borderId="21" xfId="0" applyFont="1" applyFill="1" applyBorder="1" applyAlignment="1">
      <alignment horizontal="center" vertical="center"/>
    </xf>
    <xf numFmtId="0" fontId="22" fillId="5" borderId="18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center" vertical="center"/>
    </xf>
    <xf numFmtId="0" fontId="45" fillId="0" borderId="1" xfId="0" applyFont="1" applyBorder="1" applyAlignment="1">
      <alignment horizontal="center"/>
    </xf>
    <xf numFmtId="0" fontId="17" fillId="0" borderId="29" xfId="0" applyFont="1" applyBorder="1" applyAlignment="1">
      <alignment horizontal="right"/>
    </xf>
    <xf numFmtId="0" fontId="39" fillId="0" borderId="2" xfId="1" applyFont="1" applyBorder="1" applyAlignment="1">
      <alignment horizontal="right"/>
    </xf>
    <xf numFmtId="0" fontId="41" fillId="5" borderId="4" xfId="0" applyFont="1" applyFill="1" applyBorder="1" applyAlignment="1">
      <alignment horizontal="center" vertical="center"/>
    </xf>
    <xf numFmtId="0" fontId="41" fillId="5" borderId="5" xfId="0" applyFont="1" applyFill="1" applyBorder="1" applyAlignment="1">
      <alignment horizontal="center" vertical="center"/>
    </xf>
    <xf numFmtId="0" fontId="40" fillId="4" borderId="23" xfId="1" applyFont="1" applyFill="1" applyBorder="1" applyAlignment="1">
      <alignment horizontal="center"/>
    </xf>
    <xf numFmtId="0" fontId="39" fillId="0" borderId="28" xfId="1" applyFont="1" applyBorder="1" applyAlignment="1">
      <alignment horizontal="center"/>
    </xf>
    <xf numFmtId="0" fontId="39" fillId="0" borderId="20" xfId="1" applyFont="1" applyBorder="1" applyAlignment="1">
      <alignment horizontal="center"/>
    </xf>
    <xf numFmtId="1" fontId="17" fillId="0" borderId="33" xfId="0" applyNumberFormat="1" applyFont="1" applyBorder="1"/>
    <xf numFmtId="0" fontId="41" fillId="4" borderId="0" xfId="0" applyFont="1" applyFill="1"/>
    <xf numFmtId="0" fontId="14" fillId="0" borderId="0" xfId="0" applyFont="1" applyAlignment="1">
      <alignment horizontal="left"/>
    </xf>
    <xf numFmtId="0" fontId="17" fillId="0" borderId="34" xfId="0" applyFont="1" applyBorder="1"/>
    <xf numFmtId="0" fontId="12" fillId="0" borderId="1" xfId="0" applyFont="1" applyBorder="1"/>
    <xf numFmtId="0" fontId="12" fillId="5" borderId="15" xfId="0" applyFont="1" applyFill="1" applyBorder="1" applyAlignment="1">
      <alignment horizontal="center" vertical="center"/>
    </xf>
    <xf numFmtId="22" fontId="17" fillId="5" borderId="9" xfId="0" applyNumberFormat="1" applyFont="1" applyFill="1" applyBorder="1" applyAlignment="1">
      <alignment horizontal="center" vertical="center"/>
    </xf>
    <xf numFmtId="0" fontId="17" fillId="0" borderId="35" xfId="0" applyFont="1" applyBorder="1" applyAlignment="1">
      <alignment horizontal="right"/>
    </xf>
    <xf numFmtId="0" fontId="17" fillId="0" borderId="33" xfId="0" applyFont="1" applyBorder="1" applyAlignment="1">
      <alignment horizontal="right"/>
    </xf>
    <xf numFmtId="0" fontId="17" fillId="0" borderId="36" xfId="0" applyFont="1" applyBorder="1" applyAlignment="1">
      <alignment horizontal="right"/>
    </xf>
    <xf numFmtId="49" fontId="17" fillId="0" borderId="10" xfId="0" applyNumberFormat="1" applyFont="1" applyBorder="1"/>
    <xf numFmtId="1" fontId="17" fillId="0" borderId="11" xfId="0" applyNumberFormat="1" applyFont="1" applyBorder="1" applyAlignment="1">
      <alignment horizontal="center"/>
    </xf>
    <xf numFmtId="1" fontId="17" fillId="0" borderId="12" xfId="0" applyNumberFormat="1" applyFont="1" applyBorder="1" applyAlignment="1">
      <alignment horizontal="right"/>
    </xf>
    <xf numFmtId="0" fontId="22" fillId="3" borderId="3" xfId="0" applyFont="1" applyFill="1" applyBorder="1" applyAlignment="1">
      <alignment horizontal="center"/>
    </xf>
    <xf numFmtId="0" fontId="22" fillId="3" borderId="4" xfId="0" applyFont="1" applyFill="1" applyBorder="1" applyAlignment="1">
      <alignment horizontal="center"/>
    </xf>
    <xf numFmtId="0" fontId="22" fillId="3" borderId="5" xfId="0" applyFont="1" applyFill="1" applyBorder="1" applyAlignment="1">
      <alignment horizontal="center"/>
    </xf>
    <xf numFmtId="1" fontId="22" fillId="3" borderId="4" xfId="0" applyNumberFormat="1" applyFont="1" applyFill="1" applyBorder="1" applyAlignment="1">
      <alignment horizontal="center"/>
    </xf>
    <xf numFmtId="1" fontId="22" fillId="3" borderId="5" xfId="0" applyNumberFormat="1" applyFont="1" applyFill="1" applyBorder="1"/>
    <xf numFmtId="0" fontId="45" fillId="0" borderId="10" xfId="0" applyFont="1" applyBorder="1" applyAlignment="1">
      <alignment horizontal="center"/>
    </xf>
    <xf numFmtId="0" fontId="39" fillId="0" borderId="12" xfId="1" applyFont="1" applyBorder="1" applyAlignment="1">
      <alignment horizontal="right"/>
    </xf>
    <xf numFmtId="0" fontId="22" fillId="5" borderId="3" xfId="0" applyFont="1" applyFill="1" applyBorder="1" applyAlignment="1">
      <alignment horizontal="center"/>
    </xf>
    <xf numFmtId="0" fontId="22" fillId="5" borderId="5" xfId="0" applyFont="1" applyFill="1" applyBorder="1" applyAlignment="1">
      <alignment horizontal="center"/>
    </xf>
    <xf numFmtId="0" fontId="26" fillId="3" borderId="4" xfId="0" applyFont="1" applyFill="1" applyBorder="1" applyAlignment="1">
      <alignment horizontal="center" vertical="center" wrapText="1" shrinkToFit="1"/>
    </xf>
    <xf numFmtId="0" fontId="40" fillId="4" borderId="10" xfId="1" applyFont="1" applyFill="1" applyBorder="1" applyAlignment="1">
      <alignment horizontal="center"/>
    </xf>
    <xf numFmtId="0" fontId="39" fillId="0" borderId="39" xfId="1" applyFont="1" applyBorder="1" applyAlignment="1">
      <alignment horizontal="center"/>
    </xf>
    <xf numFmtId="0" fontId="39" fillId="0" borderId="12" xfId="1" applyFont="1" applyBorder="1" applyAlignment="1">
      <alignment horizontal="center"/>
    </xf>
    <xf numFmtId="0" fontId="20" fillId="4" borderId="10" xfId="0" applyFont="1" applyFill="1" applyBorder="1" applyAlignment="1">
      <alignment horizontal="center"/>
    </xf>
    <xf numFmtId="0" fontId="25" fillId="4" borderId="11" xfId="0" applyFont="1" applyFill="1" applyBorder="1" applyAlignment="1">
      <alignment horizontal="right"/>
    </xf>
    <xf numFmtId="0" fontId="25" fillId="0" borderId="11" xfId="0" applyFont="1" applyBorder="1" applyAlignment="1">
      <alignment horizontal="right"/>
    </xf>
    <xf numFmtId="0" fontId="25" fillId="0" borderId="12" xfId="0" applyFont="1" applyBorder="1" applyAlignment="1">
      <alignment horizontal="right"/>
    </xf>
    <xf numFmtId="0" fontId="26" fillId="3" borderId="19" xfId="0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2" fontId="26" fillId="3" borderId="4" xfId="0" applyNumberFormat="1" applyFont="1" applyFill="1" applyBorder="1" applyAlignment="1" applyProtection="1">
      <alignment horizontal="center" vertical="center"/>
      <protection locked="0"/>
    </xf>
    <xf numFmtId="0" fontId="22" fillId="3" borderId="18" xfId="0" applyFont="1" applyFill="1" applyBorder="1"/>
    <xf numFmtId="0" fontId="24" fillId="0" borderId="0" xfId="0" applyFont="1" applyAlignment="1">
      <alignment horizontal="center"/>
    </xf>
    <xf numFmtId="0" fontId="17" fillId="0" borderId="8" xfId="0" applyFont="1" applyBorder="1" applyAlignment="1">
      <alignment horizontal="right" vertical="center"/>
    </xf>
    <xf numFmtId="0" fontId="38" fillId="5" borderId="4" xfId="0" applyFont="1" applyFill="1" applyBorder="1" applyAlignment="1">
      <alignment horizontal="right" vertical="center"/>
    </xf>
    <xf numFmtId="0" fontId="38" fillId="3" borderId="4" xfId="0" applyFont="1" applyFill="1" applyBorder="1" applyAlignment="1">
      <alignment horizontal="center" vertical="center"/>
    </xf>
    <xf numFmtId="0" fontId="22" fillId="3" borderId="18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left"/>
    </xf>
    <xf numFmtId="0" fontId="17" fillId="4" borderId="2" xfId="0" applyFont="1" applyFill="1" applyBorder="1" applyAlignment="1">
      <alignment horizontal="right"/>
    </xf>
    <xf numFmtId="0" fontId="12" fillId="0" borderId="10" xfId="0" applyFont="1" applyBorder="1"/>
    <xf numFmtId="0" fontId="20" fillId="4" borderId="8" xfId="0" applyFont="1" applyFill="1" applyBorder="1"/>
    <xf numFmtId="0" fontId="20" fillId="4" borderId="27" xfId="0" applyFont="1" applyFill="1" applyBorder="1" applyAlignment="1">
      <alignment horizontal="center"/>
    </xf>
    <xf numFmtId="0" fontId="25" fillId="4" borderId="26" xfId="0" applyFont="1" applyFill="1" applyBorder="1" applyAlignment="1">
      <alignment horizontal="right"/>
    </xf>
    <xf numFmtId="0" fontId="25" fillId="0" borderId="26" xfId="0" applyFont="1" applyBorder="1" applyAlignment="1">
      <alignment horizontal="right"/>
    </xf>
    <xf numFmtId="0" fontId="25" fillId="0" borderId="24" xfId="0" applyFont="1" applyBorder="1" applyAlignment="1">
      <alignment horizontal="right"/>
    </xf>
    <xf numFmtId="49" fontId="17" fillId="0" borderId="38" xfId="0" applyNumberFormat="1" applyFont="1" applyBorder="1"/>
    <xf numFmtId="1" fontId="17" fillId="0" borderId="40" xfId="0" applyNumberFormat="1" applyFont="1" applyBorder="1" applyAlignment="1">
      <alignment horizontal="center"/>
    </xf>
    <xf numFmtId="1" fontId="17" fillId="0" borderId="30" xfId="0" applyNumberFormat="1" applyFont="1" applyBorder="1" applyAlignment="1">
      <alignment horizontal="right"/>
    </xf>
    <xf numFmtId="49" fontId="17" fillId="0" borderId="34" xfId="0" applyNumberFormat="1" applyFont="1" applyBorder="1"/>
    <xf numFmtId="1" fontId="17" fillId="0" borderId="35" xfId="0" applyNumberFormat="1" applyFont="1" applyBorder="1" applyAlignment="1">
      <alignment horizontal="center"/>
    </xf>
    <xf numFmtId="1" fontId="17" fillId="0" borderId="33" xfId="0" applyNumberFormat="1" applyFont="1" applyBorder="1" applyAlignment="1">
      <alignment horizontal="right"/>
    </xf>
    <xf numFmtId="49" fontId="17" fillId="0" borderId="1" xfId="0" applyNumberFormat="1" applyFont="1" applyBorder="1"/>
    <xf numFmtId="1" fontId="17" fillId="0" borderId="8" xfId="0" applyNumberFormat="1" applyFont="1" applyBorder="1" applyAlignment="1">
      <alignment horizontal="center"/>
    </xf>
    <xf numFmtId="1" fontId="17" fillId="0" borderId="2" xfId="0" applyNumberFormat="1" applyFont="1" applyBorder="1" applyAlignment="1">
      <alignment horizontal="right"/>
    </xf>
    <xf numFmtId="0" fontId="12" fillId="3" borderId="3" xfId="0" applyFont="1" applyFill="1" applyBorder="1" applyAlignment="1">
      <alignment horizontal="center"/>
    </xf>
    <xf numFmtId="1" fontId="12" fillId="5" borderId="5" xfId="0" applyNumberFormat="1" applyFont="1" applyFill="1" applyBorder="1"/>
    <xf numFmtId="0" fontId="15" fillId="0" borderId="0" xfId="0" applyFont="1"/>
    <xf numFmtId="0" fontId="15" fillId="4" borderId="0" xfId="0" applyFont="1" applyFill="1"/>
    <xf numFmtId="0" fontId="41" fillId="4" borderId="0" xfId="0" applyFont="1" applyFill="1" applyAlignment="1">
      <alignment horizontal="center"/>
    </xf>
    <xf numFmtId="0" fontId="26" fillId="3" borderId="21" xfId="0" applyFont="1" applyFill="1" applyBorder="1" applyAlignment="1">
      <alignment horizontal="center" vertical="center"/>
    </xf>
    <xf numFmtId="0" fontId="20" fillId="4" borderId="38" xfId="0" applyFont="1" applyFill="1" applyBorder="1" applyAlignment="1">
      <alignment horizontal="center"/>
    </xf>
    <xf numFmtId="0" fontId="25" fillId="4" borderId="40" xfId="0" applyFont="1" applyFill="1" applyBorder="1" applyAlignment="1">
      <alignment horizontal="right"/>
    </xf>
    <xf numFmtId="0" fontId="25" fillId="0" borderId="40" xfId="0" applyFont="1" applyBorder="1" applyAlignment="1">
      <alignment horizontal="right"/>
    </xf>
    <xf numFmtId="0" fontId="25" fillId="0" borderId="30" xfId="0" applyFont="1" applyBorder="1" applyAlignment="1">
      <alignment horizontal="right"/>
    </xf>
    <xf numFmtId="0" fontId="41" fillId="5" borderId="3" xfId="0" applyFont="1" applyFill="1" applyBorder="1" applyAlignment="1">
      <alignment horizontal="center"/>
    </xf>
    <xf numFmtId="0" fontId="38" fillId="5" borderId="4" xfId="0" applyFont="1" applyFill="1" applyBorder="1" applyAlignment="1">
      <alignment horizontal="center"/>
    </xf>
    <xf numFmtId="0" fontId="38" fillId="5" borderId="5" xfId="0" applyFont="1" applyFill="1" applyBorder="1" applyAlignment="1">
      <alignment horizontal="center"/>
    </xf>
    <xf numFmtId="0" fontId="38" fillId="5" borderId="3" xfId="0" applyFont="1" applyFill="1" applyBorder="1" applyAlignment="1">
      <alignment horizontal="center"/>
    </xf>
    <xf numFmtId="0" fontId="38" fillId="5" borderId="4" xfId="0" applyFont="1" applyFill="1" applyBorder="1"/>
    <xf numFmtId="0" fontId="38" fillId="5" borderId="5" xfId="0" applyFont="1" applyFill="1" applyBorder="1"/>
    <xf numFmtId="0" fontId="20" fillId="4" borderId="1" xfId="0" applyFont="1" applyFill="1" applyBorder="1" applyAlignment="1">
      <alignment vertical="center"/>
    </xf>
    <xf numFmtId="0" fontId="20" fillId="4" borderId="34" xfId="0" applyFont="1" applyFill="1" applyBorder="1" applyAlignment="1">
      <alignment vertical="center"/>
    </xf>
    <xf numFmtId="0" fontId="17" fillId="0" borderId="27" xfId="0" applyFont="1" applyBorder="1"/>
    <xf numFmtId="1" fontId="17" fillId="0" borderId="24" xfId="0" applyNumberFormat="1" applyFont="1" applyBorder="1"/>
    <xf numFmtId="0" fontId="49" fillId="5" borderId="3" xfId="0" applyFont="1" applyFill="1" applyBorder="1" applyAlignment="1">
      <alignment horizontal="center"/>
    </xf>
    <xf numFmtId="165" fontId="49" fillId="5" borderId="5" xfId="0" applyNumberFormat="1" applyFont="1" applyFill="1" applyBorder="1" applyAlignment="1">
      <alignment horizontal="right"/>
    </xf>
    <xf numFmtId="166" fontId="17" fillId="5" borderId="9" xfId="0" applyNumberFormat="1" applyFont="1" applyFill="1" applyBorder="1" applyAlignment="1">
      <alignment horizontal="center" vertical="center"/>
    </xf>
    <xf numFmtId="0" fontId="51" fillId="4" borderId="45" xfId="0" applyFont="1" applyFill="1" applyBorder="1" applyAlignment="1">
      <alignment horizontal="center" vertical="center"/>
    </xf>
    <xf numFmtId="0" fontId="51" fillId="4" borderId="44" xfId="0" applyFont="1" applyFill="1" applyBorder="1" applyAlignment="1">
      <alignment horizontal="center" vertical="center"/>
    </xf>
    <xf numFmtId="0" fontId="22" fillId="5" borderId="15" xfId="0" applyFont="1" applyFill="1" applyBorder="1" applyAlignment="1">
      <alignment horizontal="center" vertical="center"/>
    </xf>
    <xf numFmtId="0" fontId="52" fillId="4" borderId="47" xfId="0" applyFont="1" applyFill="1" applyBorder="1" applyAlignment="1">
      <alignment horizontal="center" vertical="center"/>
    </xf>
    <xf numFmtId="164" fontId="53" fillId="4" borderId="23" xfId="0" applyNumberFormat="1" applyFont="1" applyFill="1" applyBorder="1" applyAlignment="1">
      <alignment horizontal="center" vertical="center"/>
    </xf>
    <xf numFmtId="164" fontId="53" fillId="4" borderId="48" xfId="0" applyNumberFormat="1" applyFont="1" applyFill="1" applyBorder="1" applyAlignment="1">
      <alignment horizontal="center" vertical="center"/>
    </xf>
    <xf numFmtId="40" fontId="53" fillId="4" borderId="48" xfId="0" applyNumberFormat="1" applyFont="1" applyFill="1" applyBorder="1" applyAlignment="1">
      <alignment horizontal="center" vertical="center"/>
    </xf>
    <xf numFmtId="0" fontId="53" fillId="4" borderId="48" xfId="0" applyFont="1" applyFill="1" applyBorder="1" applyAlignment="1">
      <alignment horizontal="center" vertical="center"/>
    </xf>
    <xf numFmtId="2" fontId="53" fillId="4" borderId="48" xfId="0" applyNumberFormat="1" applyFont="1" applyFill="1" applyBorder="1" applyAlignment="1">
      <alignment horizontal="center" vertical="center"/>
    </xf>
    <xf numFmtId="2" fontId="53" fillId="4" borderId="48" xfId="0" applyNumberFormat="1" applyFont="1" applyFill="1" applyBorder="1" applyAlignment="1" applyProtection="1">
      <alignment horizontal="center" vertical="center"/>
      <protection locked="0"/>
    </xf>
    <xf numFmtId="166" fontId="53" fillId="4" borderId="48" xfId="0" applyNumberFormat="1" applyFont="1" applyFill="1" applyBorder="1" applyAlignment="1">
      <alignment horizontal="center" vertical="center"/>
    </xf>
    <xf numFmtId="4" fontId="53" fillId="4" borderId="48" xfId="0" applyNumberFormat="1" applyFont="1" applyFill="1" applyBorder="1" applyAlignment="1">
      <alignment horizontal="center" vertical="center"/>
    </xf>
    <xf numFmtId="40" fontId="53" fillId="4" borderId="20" xfId="0" applyNumberFormat="1" applyFont="1" applyFill="1" applyBorder="1" applyAlignment="1">
      <alignment horizontal="center" vertical="center"/>
    </xf>
    <xf numFmtId="0" fontId="52" fillId="4" borderId="44" xfId="0" applyFont="1" applyFill="1" applyBorder="1" applyAlignment="1">
      <alignment horizontal="center" vertical="center"/>
    </xf>
    <xf numFmtId="164" fontId="53" fillId="4" borderId="1" xfId="0" applyNumberFormat="1" applyFont="1" applyFill="1" applyBorder="1" applyAlignment="1">
      <alignment horizontal="center" vertical="center"/>
    </xf>
    <xf numFmtId="164" fontId="53" fillId="4" borderId="8" xfId="0" applyNumberFormat="1" applyFont="1" applyFill="1" applyBorder="1" applyAlignment="1">
      <alignment horizontal="center" vertical="center"/>
    </xf>
    <xf numFmtId="40" fontId="53" fillId="4" borderId="8" xfId="0" applyNumberFormat="1" applyFont="1" applyFill="1" applyBorder="1" applyAlignment="1">
      <alignment horizontal="center" vertical="center"/>
    </xf>
    <xf numFmtId="0" fontId="53" fillId="4" borderId="8" xfId="0" applyFont="1" applyFill="1" applyBorder="1" applyAlignment="1">
      <alignment horizontal="center" vertical="center"/>
    </xf>
    <xf numFmtId="2" fontId="53" fillId="4" borderId="8" xfId="0" applyNumberFormat="1" applyFont="1" applyFill="1" applyBorder="1" applyAlignment="1">
      <alignment horizontal="center" vertical="center"/>
    </xf>
    <xf numFmtId="2" fontId="53" fillId="4" borderId="8" xfId="0" applyNumberFormat="1" applyFont="1" applyFill="1" applyBorder="1" applyAlignment="1" applyProtection="1">
      <alignment horizontal="center" vertical="center"/>
      <protection locked="0"/>
    </xf>
    <xf numFmtId="166" fontId="53" fillId="4" borderId="8" xfId="0" applyNumberFormat="1" applyFont="1" applyFill="1" applyBorder="1" applyAlignment="1">
      <alignment horizontal="center" vertical="center"/>
    </xf>
    <xf numFmtId="4" fontId="53" fillId="4" borderId="8" xfId="0" applyNumberFormat="1" applyFont="1" applyFill="1" applyBorder="1" applyAlignment="1">
      <alignment horizontal="center" vertical="center"/>
    </xf>
    <xf numFmtId="40" fontId="53" fillId="4" borderId="2" xfId="0" applyNumberFormat="1" applyFont="1" applyFill="1" applyBorder="1" applyAlignment="1">
      <alignment horizontal="center" vertical="center"/>
    </xf>
    <xf numFmtId="14" fontId="53" fillId="4" borderId="8" xfId="0" applyNumberFormat="1" applyFont="1" applyFill="1" applyBorder="1" applyAlignment="1">
      <alignment horizontal="center" vertical="center"/>
    </xf>
    <xf numFmtId="0" fontId="52" fillId="4" borderId="46" xfId="0" applyFont="1" applyFill="1" applyBorder="1" applyAlignment="1">
      <alignment horizontal="center" vertical="center"/>
    </xf>
    <xf numFmtId="164" fontId="53" fillId="4" borderId="42" xfId="0" applyNumberFormat="1" applyFont="1" applyFill="1" applyBorder="1" applyAlignment="1">
      <alignment horizontal="center" vertical="center"/>
    </xf>
    <xf numFmtId="40" fontId="53" fillId="4" borderId="42" xfId="0" applyNumberFormat="1" applyFont="1" applyFill="1" applyBorder="1" applyAlignment="1">
      <alignment horizontal="center" vertical="center"/>
    </xf>
    <xf numFmtId="0" fontId="53" fillId="4" borderId="42" xfId="0" applyFont="1" applyFill="1" applyBorder="1" applyAlignment="1">
      <alignment horizontal="center" vertical="center"/>
    </xf>
    <xf numFmtId="2" fontId="53" fillId="4" borderId="42" xfId="0" applyNumberFormat="1" applyFont="1" applyFill="1" applyBorder="1" applyAlignment="1" applyProtection="1">
      <alignment horizontal="center" vertical="center"/>
      <protection locked="0"/>
    </xf>
    <xf numFmtId="166" fontId="53" fillId="4" borderId="42" xfId="0" applyNumberFormat="1" applyFont="1" applyFill="1" applyBorder="1" applyAlignment="1">
      <alignment horizontal="center" vertical="center"/>
    </xf>
    <xf numFmtId="4" fontId="53" fillId="4" borderId="42" xfId="0" applyNumberFormat="1" applyFont="1" applyFill="1" applyBorder="1" applyAlignment="1">
      <alignment horizontal="center" vertical="center"/>
    </xf>
    <xf numFmtId="40" fontId="53" fillId="4" borderId="43" xfId="0" applyNumberFormat="1" applyFont="1" applyFill="1" applyBorder="1" applyAlignment="1">
      <alignment horizontal="center" vertical="center"/>
    </xf>
    <xf numFmtId="0" fontId="54" fillId="0" borderId="0" xfId="0" applyFont="1"/>
    <xf numFmtId="164" fontId="55" fillId="0" borderId="0" xfId="0" applyNumberFormat="1" applyFont="1" applyAlignment="1">
      <alignment horizontal="center"/>
    </xf>
    <xf numFmtId="0" fontId="56" fillId="0" borderId="0" xfId="0" applyFont="1"/>
    <xf numFmtId="2" fontId="55" fillId="0" borderId="0" xfId="0" applyNumberFormat="1" applyFont="1" applyAlignment="1">
      <alignment horizontal="center"/>
    </xf>
    <xf numFmtId="0" fontId="57" fillId="0" borderId="13" xfId="0" applyFont="1" applyBorder="1" applyAlignment="1">
      <alignment horizontal="center" vertical="center"/>
    </xf>
    <xf numFmtId="0" fontId="58" fillId="0" borderId="17" xfId="0" applyFont="1" applyBorder="1" applyAlignment="1">
      <alignment horizontal="center" vertical="center"/>
    </xf>
    <xf numFmtId="0" fontId="59" fillId="0" borderId="17" xfId="0" applyFont="1" applyBorder="1" applyAlignment="1">
      <alignment horizontal="center" vertical="center"/>
    </xf>
    <xf numFmtId="3" fontId="60" fillId="0" borderId="14" xfId="0" applyNumberFormat="1" applyFont="1" applyBorder="1" applyAlignment="1">
      <alignment horizontal="center" vertical="center"/>
    </xf>
    <xf numFmtId="0" fontId="61" fillId="0" borderId="7" xfId="0" applyFont="1" applyBorder="1" applyAlignment="1">
      <alignment horizontal="center" vertical="center"/>
    </xf>
    <xf numFmtId="0" fontId="57" fillId="0" borderId="6" xfId="0" applyFont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3" fontId="60" fillId="0" borderId="7" xfId="0" applyNumberFormat="1" applyFont="1" applyBorder="1" applyAlignment="1">
      <alignment horizontal="center" vertical="center"/>
    </xf>
    <xf numFmtId="164" fontId="60" fillId="0" borderId="7" xfId="0" applyNumberFormat="1" applyFont="1" applyBorder="1" applyAlignment="1">
      <alignment horizontal="center" vertical="center"/>
    </xf>
    <xf numFmtId="2" fontId="60" fillId="0" borderId="7" xfId="0" applyNumberFormat="1" applyFont="1" applyBorder="1" applyAlignment="1">
      <alignment horizontal="center" vertical="center"/>
    </xf>
    <xf numFmtId="2" fontId="57" fillId="2" borderId="0" xfId="0" applyNumberFormat="1" applyFont="1" applyFill="1" applyAlignment="1">
      <alignment horizontal="center" vertical="center"/>
    </xf>
    <xf numFmtId="0" fontId="59" fillId="0" borderId="9" xfId="0" applyFont="1" applyBorder="1" applyAlignment="1">
      <alignment horizontal="center" vertical="center"/>
    </xf>
    <xf numFmtId="164" fontId="60" fillId="0" borderId="16" xfId="0" applyNumberFormat="1" applyFont="1" applyBorder="1" applyAlignment="1">
      <alignment horizontal="center" vertical="center"/>
    </xf>
    <xf numFmtId="0" fontId="61" fillId="0" borderId="16" xfId="0" applyFont="1" applyBorder="1" applyAlignment="1">
      <alignment horizontal="center" vertical="center"/>
    </xf>
    <xf numFmtId="164" fontId="57" fillId="2" borderId="0" xfId="0" applyNumberFormat="1" applyFont="1" applyFill="1" applyAlignment="1">
      <alignment horizontal="center" vertical="center"/>
    </xf>
    <xf numFmtId="0" fontId="55" fillId="0" borderId="40" xfId="0" applyFont="1" applyBorder="1" applyAlignment="1">
      <alignment horizontal="center"/>
    </xf>
    <xf numFmtId="0" fontId="55" fillId="0" borderId="0" xfId="0" applyFont="1" applyAlignment="1">
      <alignment horizontal="center"/>
    </xf>
    <xf numFmtId="164" fontId="55" fillId="0" borderId="50" xfId="0" applyNumberFormat="1" applyFont="1" applyBorder="1" applyAlignment="1">
      <alignment horizontal="center"/>
    </xf>
    <xf numFmtId="0" fontId="55" fillId="0" borderId="49" xfId="0" applyFont="1" applyBorder="1" applyAlignment="1">
      <alignment horizontal="center"/>
    </xf>
    <xf numFmtId="0" fontId="55" fillId="0" borderId="37" xfId="0" applyFont="1" applyBorder="1" applyAlignment="1">
      <alignment horizontal="center"/>
    </xf>
    <xf numFmtId="2" fontId="55" fillId="0" borderId="50" xfId="0" applyNumberFormat="1" applyFont="1" applyBorder="1" applyAlignment="1">
      <alignment horizontal="center"/>
    </xf>
    <xf numFmtId="4" fontId="55" fillId="0" borderId="50" xfId="0" applyNumberFormat="1" applyFont="1" applyBorder="1" applyAlignment="1">
      <alignment horizontal="center"/>
    </xf>
    <xf numFmtId="0" fontId="50" fillId="8" borderId="3" xfId="1" applyFont="1" applyFill="1" applyBorder="1" applyAlignment="1">
      <alignment horizontal="center" vertical="center" wrapText="1"/>
    </xf>
    <xf numFmtId="0" fontId="50" fillId="8" borderId="32" xfId="1" applyFont="1" applyFill="1" applyBorder="1" applyAlignment="1">
      <alignment horizontal="center" vertical="center" wrapText="1"/>
    </xf>
    <xf numFmtId="0" fontId="50" fillId="8" borderId="5" xfId="1" applyFont="1" applyFill="1" applyBorder="1" applyAlignment="1">
      <alignment horizontal="center" vertical="center" wrapText="1"/>
    </xf>
    <xf numFmtId="0" fontId="45" fillId="8" borderId="15" xfId="1" applyFont="1" applyFill="1" applyBorder="1" applyAlignment="1">
      <alignment horizontal="center"/>
    </xf>
    <xf numFmtId="0" fontId="45" fillId="8" borderId="40" xfId="1" applyFont="1" applyFill="1" applyBorder="1" applyAlignment="1">
      <alignment horizontal="center"/>
    </xf>
    <xf numFmtId="0" fontId="45" fillId="8" borderId="37" xfId="1" applyFont="1" applyFill="1" applyBorder="1" applyAlignment="1">
      <alignment horizontal="center"/>
    </xf>
    <xf numFmtId="0" fontId="45" fillId="8" borderId="30" xfId="1" applyFont="1" applyFill="1" applyBorder="1" applyAlignment="1">
      <alignment horizontal="center"/>
    </xf>
    <xf numFmtId="0" fontId="40" fillId="4" borderId="38" xfId="1" applyFont="1" applyFill="1" applyBorder="1" applyAlignment="1">
      <alignment horizontal="center"/>
    </xf>
    <xf numFmtId="0" fontId="39" fillId="0" borderId="37" xfId="1" applyFont="1" applyBorder="1" applyAlignment="1">
      <alignment horizontal="center"/>
    </xf>
    <xf numFmtId="0" fontId="39" fillId="0" borderId="30" xfId="1" applyFont="1" applyBorder="1" applyAlignment="1">
      <alignment horizontal="center"/>
    </xf>
    <xf numFmtId="0" fontId="51" fillId="4" borderId="46" xfId="0" applyFont="1" applyFill="1" applyBorder="1" applyAlignment="1">
      <alignment horizontal="center" vertical="center"/>
    </xf>
    <xf numFmtId="164" fontId="53" fillId="4" borderId="41" xfId="0" applyNumberFormat="1" applyFont="1" applyFill="1" applyBorder="1" applyAlignment="1">
      <alignment horizontal="center" vertical="center"/>
    </xf>
    <xf numFmtId="0" fontId="41" fillId="5" borderId="23" xfId="0" applyFont="1" applyFill="1" applyBorder="1" applyAlignment="1">
      <alignment horizontal="center"/>
    </xf>
    <xf numFmtId="0" fontId="38" fillId="5" borderId="20" xfId="0" applyFont="1" applyFill="1" applyBorder="1" applyAlignment="1">
      <alignment horizontal="center"/>
    </xf>
    <xf numFmtId="0" fontId="25" fillId="4" borderId="2" xfId="0" applyFont="1" applyFill="1" applyBorder="1" applyAlignment="1">
      <alignment horizontal="right"/>
    </xf>
    <xf numFmtId="0" fontId="41" fillId="5" borderId="41" xfId="0" applyFont="1" applyFill="1" applyBorder="1" applyAlignment="1">
      <alignment horizontal="center"/>
    </xf>
    <xf numFmtId="0" fontId="41" fillId="5" borderId="43" xfId="0" applyFont="1" applyFill="1" applyBorder="1"/>
    <xf numFmtId="0" fontId="0" fillId="4" borderId="0" xfId="0" applyFill="1"/>
    <xf numFmtId="49" fontId="20" fillId="4" borderId="1" xfId="0" applyNumberFormat="1" applyFont="1" applyFill="1" applyBorder="1" applyAlignment="1">
      <alignment horizontal="center"/>
    </xf>
    <xf numFmtId="0" fontId="20" fillId="0" borderId="10" xfId="0" applyFont="1" applyBorder="1"/>
    <xf numFmtId="0" fontId="12" fillId="4" borderId="10" xfId="0" applyFont="1" applyFill="1" applyBorder="1" applyAlignment="1">
      <alignment horizontal="left"/>
    </xf>
    <xf numFmtId="0" fontId="17" fillId="4" borderId="12" xfId="0" applyFont="1" applyFill="1" applyBorder="1" applyAlignment="1">
      <alignment horizontal="right"/>
    </xf>
    <xf numFmtId="0" fontId="22" fillId="5" borderId="0" xfId="0" applyFont="1" applyFill="1" applyAlignment="1">
      <alignment horizontal="center" vertical="center"/>
    </xf>
    <xf numFmtId="49" fontId="17" fillId="5" borderId="0" xfId="0" applyNumberFormat="1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7" fillId="4" borderId="0" xfId="0" applyNumberFormat="1" applyFont="1" applyFill="1" applyAlignment="1">
      <alignment horizontal="center" vertical="center"/>
    </xf>
    <xf numFmtId="22" fontId="17" fillId="5" borderId="0" xfId="0" applyNumberFormat="1" applyFont="1" applyFill="1" applyAlignment="1">
      <alignment horizontal="center" vertical="center"/>
    </xf>
    <xf numFmtId="22" fontId="17" fillId="0" borderId="0" xfId="0" applyNumberFormat="1" applyFont="1" applyAlignment="1">
      <alignment horizontal="center" vertical="center"/>
    </xf>
    <xf numFmtId="22" fontId="17" fillId="4" borderId="0" xfId="0" applyNumberFormat="1" applyFont="1" applyFill="1" applyAlignment="1">
      <alignment horizontal="center" vertical="center"/>
    </xf>
    <xf numFmtId="166" fontId="17" fillId="0" borderId="0" xfId="0" applyNumberFormat="1" applyFont="1" applyAlignment="1">
      <alignment horizontal="center" vertical="center"/>
    </xf>
    <xf numFmtId="166" fontId="17" fillId="5" borderId="0" xfId="0" applyNumberFormat="1" applyFont="1" applyFill="1" applyAlignment="1">
      <alignment horizontal="center" vertical="center"/>
    </xf>
    <xf numFmtId="166" fontId="17" fillId="4" borderId="0" xfId="0" applyNumberFormat="1" applyFont="1" applyFill="1" applyAlignment="1">
      <alignment horizontal="center" vertical="center"/>
    </xf>
    <xf numFmtId="14" fontId="17" fillId="5" borderId="0" xfId="0" applyNumberFormat="1" applyFont="1" applyFill="1" applyAlignment="1">
      <alignment horizontal="center" vertical="center"/>
    </xf>
    <xf numFmtId="49" fontId="44" fillId="4" borderId="0" xfId="0" applyNumberFormat="1" applyFont="1" applyFill="1" applyAlignment="1">
      <alignment horizontal="center" vertical="center"/>
    </xf>
    <xf numFmtId="166" fontId="44" fillId="4" borderId="0" xfId="0" applyNumberFormat="1" applyFont="1" applyFill="1" applyAlignment="1">
      <alignment horizontal="center" vertical="center"/>
    </xf>
    <xf numFmtId="0" fontId="44" fillId="4" borderId="0" xfId="0" applyFont="1" applyFill="1" applyAlignment="1">
      <alignment horizontal="center" vertical="center"/>
    </xf>
    <xf numFmtId="166" fontId="22" fillId="5" borderId="0" xfId="0" applyNumberFormat="1" applyFont="1" applyFill="1" applyAlignment="1">
      <alignment horizontal="center" vertical="center"/>
    </xf>
    <xf numFmtId="0" fontId="17" fillId="4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58" fillId="0" borderId="6" xfId="0" applyFont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8" fillId="0" borderId="15" xfId="0" applyFont="1" applyBorder="1" applyAlignment="1">
      <alignment horizontal="center" vertical="center"/>
    </xf>
    <xf numFmtId="0" fontId="58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1" fillId="0" borderId="31" xfId="0" applyFont="1" applyBorder="1" applyAlignment="1">
      <alignment horizontal="center" vertical="center"/>
    </xf>
    <xf numFmtId="0" fontId="41" fillId="0" borderId="21" xfId="0" applyFont="1" applyBorder="1" applyAlignment="1">
      <alignment horizontal="center" vertical="center"/>
    </xf>
    <xf numFmtId="0" fontId="41" fillId="0" borderId="18" xfId="0" applyFont="1" applyBorder="1" applyAlignment="1">
      <alignment horizontal="center" vertical="center"/>
    </xf>
    <xf numFmtId="0" fontId="45" fillId="0" borderId="34" xfId="0" applyFont="1" applyBorder="1" applyAlignment="1">
      <alignment horizontal="center"/>
    </xf>
    <xf numFmtId="0" fontId="39" fillId="0" borderId="33" xfId="1" applyFont="1" applyBorder="1" applyAlignment="1">
      <alignment horizontal="right"/>
    </xf>
  </cellXfs>
  <cellStyles count="14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4" xr:uid="{00000000-0005-0000-0000-000003000000}"/>
    <cellStyle name="Normal 2 2 2 2" xfId="9" xr:uid="{00000000-0005-0000-0000-000004000000}"/>
    <cellStyle name="Normal 2 2 2 3" xfId="11" xr:uid="{00000000-0005-0000-0000-000005000000}"/>
    <cellStyle name="Normal 2 2 2 4" xfId="13" xr:uid="{00000000-0005-0000-0000-000006000000}"/>
    <cellStyle name="Normal 2 2 3" xfId="7" xr:uid="{00000000-0005-0000-0000-000007000000}"/>
    <cellStyle name="Normal 2 2 4" xfId="10" xr:uid="{00000000-0005-0000-0000-000008000000}"/>
    <cellStyle name="Normal 2 2 5" xfId="12" xr:uid="{00000000-0005-0000-0000-000009000000}"/>
    <cellStyle name="Normal 2 3" xfId="3" xr:uid="{00000000-0005-0000-0000-00000A000000}"/>
    <cellStyle name="Normal 2 4" xfId="6" xr:uid="{00000000-0005-0000-0000-00000B000000}"/>
    <cellStyle name="Normal 2 5" xfId="5" xr:uid="{00000000-0005-0000-0000-00000C000000}"/>
    <cellStyle name="Normal 2 6" xfId="8" xr:uid="{00000000-0005-0000-0000-00000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FF9900"/>
      <color rgb="FFFF99CC"/>
      <color rgb="FF339966"/>
      <color rgb="FFCCFF99"/>
      <color rgb="FFFFFFCC"/>
      <color rgb="FFFF9966"/>
      <color rgb="FFCC9900"/>
      <color rgb="FFC24EB1"/>
      <color rgb="FF2962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7"/>
    </mc:Choice>
    <mc:Fallback>
      <c:style val="17"/>
    </mc:Fallback>
  </mc:AlternateContent>
  <c:chart>
    <c:title>
      <c:tx>
        <c:rich>
          <a:bodyPr/>
          <a:lstStyle/>
          <a:p>
            <a:pPr>
              <a:defRPr lang="es-ES"/>
            </a:pPr>
            <a:endParaRPr lang="es-AR"/>
          </a:p>
          <a:p>
            <a:pPr>
              <a:defRPr lang="es-ES"/>
            </a:pPr>
            <a:r>
              <a:rPr lang="es-AR" sz="1100">
                <a:latin typeface="Verdana" pitchFamily="34" charset="0"/>
                <a:ea typeface="Verdana" pitchFamily="34" charset="0"/>
                <a:cs typeface="Verdana" pitchFamily="34" charset="0"/>
              </a:rPr>
              <a:t>PUERTO QUEQUEN</a:t>
            </a:r>
          </a:p>
          <a:p>
            <a:pPr>
              <a:defRPr lang="es-ES"/>
            </a:pPr>
            <a:endParaRPr lang="es-AR" sz="1100">
              <a:latin typeface="Verdana" pitchFamily="34" charset="0"/>
              <a:ea typeface="Verdana" pitchFamily="34" charset="0"/>
              <a:cs typeface="Verdana" pitchFamily="34" charset="0"/>
            </a:endParaRPr>
          </a:p>
          <a:p>
            <a:pPr>
              <a:defRPr lang="es-ES"/>
            </a:pPr>
            <a:r>
              <a:rPr lang="es-AR" sz="1100">
                <a:latin typeface="Verdana" pitchFamily="34" charset="0"/>
                <a:ea typeface="Verdana" pitchFamily="34" charset="0"/>
                <a:cs typeface="Verdana" pitchFamily="34" charset="0"/>
              </a:rPr>
              <a:t>PRODUCTOS EXPORTADOS / IMPORTADOS </a:t>
            </a:r>
          </a:p>
          <a:p>
            <a:pPr>
              <a:defRPr lang="es-ES"/>
            </a:pPr>
            <a:endParaRPr lang="es-AR" sz="1100">
              <a:latin typeface="Verdana" pitchFamily="34" charset="0"/>
              <a:ea typeface="Verdana" pitchFamily="34" charset="0"/>
              <a:cs typeface="Verdana" pitchFamily="34" charset="0"/>
            </a:endParaRPr>
          </a:p>
          <a:p>
            <a:pPr>
              <a:defRPr lang="es-ES"/>
            </a:pPr>
            <a:r>
              <a:rPr lang="es-AR" sz="1100">
                <a:latin typeface="Verdana" pitchFamily="34" charset="0"/>
                <a:ea typeface="Verdana" pitchFamily="34" charset="0"/>
                <a:cs typeface="Verdana" pitchFamily="34" charset="0"/>
              </a:rPr>
              <a:t>PERIODO:   01/11/2025 - 30/11/2025</a:t>
            </a:r>
          </a:p>
          <a:p>
            <a:pPr>
              <a:defRPr lang="es-ES"/>
            </a:pPr>
            <a:endParaRPr lang="es-AR"/>
          </a:p>
        </c:rich>
      </c:tx>
      <c:layout>
        <c:manualLayout>
          <c:xMode val="edge"/>
          <c:yMode val="edge"/>
          <c:x val="0.23423146009089027"/>
          <c:y val="4.8149160247444561E-2"/>
        </c:manualLayout>
      </c:layout>
      <c:overlay val="0"/>
    </c:title>
    <c:autoTitleDeleted val="0"/>
    <c:view3D>
      <c:rotX val="15"/>
      <c:rotY val="162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4898239787505903E-2"/>
          <c:y val="0.3440655548614418"/>
          <c:w val="0.92604207724105869"/>
          <c:h val="0.5095153902184506"/>
        </c:manualLayout>
      </c:layout>
      <c:pie3DChart>
        <c:varyColors val="1"/>
        <c:ser>
          <c:idx val="0"/>
          <c:order val="0"/>
          <c:explosion val="33"/>
          <c:dPt>
            <c:idx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0BFA-4567-B328-3624E02AEB0A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BFA-4567-B328-3624E02AEB0A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2-0BFA-4567-B328-3624E02AEB0A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0BFA-4567-B328-3624E02AEB0A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0BFA-4567-B328-3624E02AEB0A}"/>
              </c:ext>
            </c:extLst>
          </c:dPt>
          <c:dPt>
            <c:idx val="5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5-0BFA-4567-B328-3624E02AEB0A}"/>
              </c:ext>
            </c:extLst>
          </c:dPt>
          <c:dPt>
            <c:idx val="6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0BFA-4567-B328-3624E02AEB0A}"/>
              </c:ext>
            </c:extLst>
          </c:dPt>
          <c:dPt>
            <c:idx val="7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0BFA-4567-B328-3624E02AEB0A}"/>
              </c:ext>
            </c:extLst>
          </c:dPt>
          <c:dLbls>
            <c:dLbl>
              <c:idx val="0"/>
              <c:layout>
                <c:manualLayout>
                  <c:x val="-4.7693480251417954E-3"/>
                  <c:y val="5.96909751804119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FA-4567-B328-3624E02AEB0A}"/>
                </c:ext>
              </c:extLst>
            </c:dLbl>
            <c:dLbl>
              <c:idx val="1"/>
              <c:layout>
                <c:manualLayout>
                  <c:x val="3.5977100845719402E-2"/>
                  <c:y val="4.48957474283422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FA-4567-B328-3624E02AEB0A}"/>
                </c:ext>
              </c:extLst>
            </c:dLbl>
            <c:dLbl>
              <c:idx val="2"/>
              <c:layout>
                <c:manualLayout>
                  <c:x val="-0.12634915737741098"/>
                  <c:y val="-6.983502369946682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FA-4567-B328-3624E02AEB0A}"/>
                </c:ext>
              </c:extLst>
            </c:dLbl>
            <c:dLbl>
              <c:idx val="3"/>
              <c:layout>
                <c:manualLayout>
                  <c:x val="0.17957904216699064"/>
                  <c:y val="-1.5408146448682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FA-4567-B328-3624E02AEB0A}"/>
                </c:ext>
              </c:extLst>
            </c:dLbl>
            <c:dLbl>
              <c:idx val="4"/>
              <c:layout>
                <c:manualLayout>
                  <c:x val="-0.11790690017358881"/>
                  <c:y val="-4.294016475914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FA-4567-B328-3624E02AEB0A}"/>
                </c:ext>
              </c:extLst>
            </c:dLbl>
            <c:dLbl>
              <c:idx val="5"/>
              <c:layout>
                <c:manualLayout>
                  <c:x val="-7.7952359571164295E-2"/>
                  <c:y val="-9.03901048223958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FA-4567-B328-3624E02AEB0A}"/>
                </c:ext>
              </c:extLst>
            </c:dLbl>
            <c:dLbl>
              <c:idx val="6"/>
              <c:layout>
                <c:manualLayout>
                  <c:x val="-0.10302533424001453"/>
                  <c:y val="-0.14453063911714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057235009144287"/>
                      <c:h val="6.0929942938464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0BFA-4567-B328-3624E02AEB0A}"/>
                </c:ext>
              </c:extLst>
            </c:dLbl>
            <c:dLbl>
              <c:idx val="8"/>
              <c:layout>
                <c:manualLayout>
                  <c:x val="-2.7718141433786619E-2"/>
                  <c:y val="8.17651385110401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636-4E04-8718-5C7F5DFD164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tx1"/>
                    </a:solidFill>
                  </a:defRPr>
                </a:pPr>
                <a:endParaRPr lang="es-AR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GRAFICO!$D$6:$D$14</c:f>
              <c:strCache>
                <c:ptCount val="9"/>
                <c:pt idx="0">
                  <c:v> CEBADA</c:v>
                </c:pt>
                <c:pt idx="1">
                  <c:v> ACEITE GIRASOL</c:v>
                </c:pt>
                <c:pt idx="2">
                  <c:v> PELLETS GIRASOL</c:v>
                </c:pt>
                <c:pt idx="3">
                  <c:v> MAIZ</c:v>
                </c:pt>
                <c:pt idx="4">
                  <c:v> TRIGO</c:v>
                </c:pt>
                <c:pt idx="5">
                  <c:v> CEBADA FORRAJERA</c:v>
                </c:pt>
                <c:pt idx="6">
                  <c:v> POROTO SOJA</c:v>
                </c:pt>
                <c:pt idx="7">
                  <c:v> PEL. CASC. GIRASOL</c:v>
                </c:pt>
                <c:pt idx="8">
                  <c:v> FERTILIZANTES</c:v>
                </c:pt>
              </c:strCache>
            </c:strRef>
          </c:cat>
          <c:val>
            <c:numRef>
              <c:f>GRAFICO!$E$6:$E$14</c:f>
              <c:numCache>
                <c:formatCode>0</c:formatCode>
                <c:ptCount val="9"/>
                <c:pt idx="0">
                  <c:v>68500</c:v>
                </c:pt>
                <c:pt idx="1">
                  <c:v>29000</c:v>
                </c:pt>
                <c:pt idx="2">
                  <c:v>21467</c:v>
                </c:pt>
                <c:pt idx="3">
                  <c:v>387972</c:v>
                </c:pt>
                <c:pt idx="4">
                  <c:v>119946</c:v>
                </c:pt>
                <c:pt idx="5">
                  <c:v>23760</c:v>
                </c:pt>
                <c:pt idx="6">
                  <c:v>309308</c:v>
                </c:pt>
                <c:pt idx="7">
                  <c:v>8080</c:v>
                </c:pt>
                <c:pt idx="8">
                  <c:v>23698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BFA-4567-B328-3624E02AEB0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spPr>
    <a:solidFill>
      <a:schemeClr val="accent1">
        <a:lumMod val="40000"/>
        <a:lumOff val="60000"/>
      </a:schemeClr>
    </a:solidFill>
  </c:spPr>
  <c:printSettings>
    <c:headerFooter alignWithMargins="0"/>
    <c:pageMargins b="1" l="0.78740157480314954" r="0.78740157480314954" t="1" header="0" footer="0"/>
    <c:pageSetup paperSize="9" orientation="landscape" horizontalDpi="-3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PERIODO: 01/11/2025 - 30/11/2025</a:t>
            </a:r>
          </a:p>
          <a:p>
            <a:pPr>
              <a:defRPr sz="1400"/>
            </a:pPr>
            <a:endParaRPr lang="en-US" sz="1400" b="1"/>
          </a:p>
        </c:rich>
      </c:tx>
      <c:layout>
        <c:manualLayout>
          <c:xMode val="edge"/>
          <c:yMode val="edge"/>
          <c:x val="0.29447639080491173"/>
          <c:y val="6.8442513922441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rgbClr val="CCFF99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195530417016822"/>
          <c:y val="0.22803801229613607"/>
          <c:w val="0.76218165166238094"/>
          <c:h val="0.55023004425491984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'TOTALES DESTINO'!$E$10</c:f>
              <c:strCache>
                <c:ptCount val="1"/>
                <c:pt idx="0">
                  <c:v>TONELADAS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>
                  <a:alpha val="85000"/>
                </a:schemeClr>
              </a:solidFill>
              <a:ln w="9525" cap="flat" cmpd="sng" algn="ctr">
                <a:solidFill>
                  <a:schemeClr val="accent1"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2BB-4E7A-BD92-8D44A53B58F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alpha val="85000"/>
                </a:schemeClr>
              </a:solidFill>
              <a:ln w="9525" cap="flat" cmpd="sng" algn="ctr">
                <a:solidFill>
                  <a:schemeClr val="accent2"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2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2BB-4E7A-BD92-8D44A53B58F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alpha val="85000"/>
                </a:schemeClr>
              </a:solidFill>
              <a:ln w="9525" cap="flat" cmpd="sng" algn="ctr">
                <a:solidFill>
                  <a:schemeClr val="accent3"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3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C2BB-4E7A-BD92-8D44A53B58F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alpha val="85000"/>
                </a:schemeClr>
              </a:solidFill>
              <a:ln w="9525" cap="flat" cmpd="sng" algn="ctr">
                <a:solidFill>
                  <a:schemeClr val="accent4"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4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C2BB-4E7A-BD92-8D44A53B58F0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>
                  <a:alpha val="85000"/>
                </a:schemeClr>
              </a:solidFill>
              <a:ln w="9525" cap="flat" cmpd="sng" algn="ctr">
                <a:solidFill>
                  <a:schemeClr val="accent5"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4-C2BB-4E7A-BD92-8D44A53B58F0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alpha val="85000"/>
                </a:schemeClr>
              </a:solidFill>
              <a:ln w="9525" cap="flat" cmpd="sng" algn="ctr">
                <a:solidFill>
                  <a:schemeClr val="accent6"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6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EF5A-4B17-992C-91D739CD1CF5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  <a:alpha val="85000"/>
                </a:schemeClr>
              </a:solidFill>
              <a:ln w="9525" cap="flat" cmpd="sng" algn="ctr">
                <a:solidFill>
                  <a:schemeClr val="accent1">
                    <a:lumMod val="60000"/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EF5A-4B17-992C-91D739CD1CF5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alpha val="85000"/>
                </a:schemeClr>
              </a:solidFill>
              <a:ln w="9525" cap="flat" cmpd="sng" algn="ctr">
                <a:solidFill>
                  <a:schemeClr val="accent2">
                    <a:lumMod val="60000"/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2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EF5A-4B17-992C-91D739CD1CF5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  <a:alpha val="85000"/>
                </a:schemeClr>
              </a:solidFill>
              <a:ln w="9525" cap="flat" cmpd="sng" algn="ctr">
                <a:solidFill>
                  <a:schemeClr val="accent3">
                    <a:lumMod val="60000"/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3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EF5A-4B17-992C-91D739CD1CF5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  <a:alpha val="85000"/>
                </a:schemeClr>
              </a:solidFill>
              <a:ln w="9525" cap="flat" cmpd="sng" algn="ctr">
                <a:solidFill>
                  <a:schemeClr val="accent4">
                    <a:lumMod val="60000"/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4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EF5A-4B17-992C-91D739CD1CF5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  <a:alpha val="85000"/>
                </a:schemeClr>
              </a:solidFill>
              <a:ln w="9525" cap="flat" cmpd="sng" algn="ctr">
                <a:solidFill>
                  <a:schemeClr val="accent5">
                    <a:lumMod val="60000"/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5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EF5A-4B17-992C-91D739CD1CF5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  <a:alpha val="85000"/>
                </a:schemeClr>
              </a:solidFill>
              <a:ln w="9525" cap="flat" cmpd="sng" algn="ctr">
                <a:solidFill>
                  <a:schemeClr val="accent6">
                    <a:lumMod val="60000"/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6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EF5A-4B17-992C-91D739CD1CF5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>
                  <a:lumMod val="80000"/>
                  <a:lumOff val="20000"/>
                  <a:alpha val="85000"/>
                </a:schemeClr>
              </a:solidFill>
              <a:ln w="9525" cap="flat" cmpd="sng" algn="ctr">
                <a:solidFill>
                  <a:schemeClr val="accent1">
                    <a:lumMod val="80000"/>
                    <a:lumOff val="20000"/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lumMod val="80000"/>
                    <a:lumOff val="2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EF5A-4B17-992C-91D739CD1CF5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>
                  <a:lumMod val="80000"/>
                  <a:lumOff val="20000"/>
                  <a:alpha val="85000"/>
                </a:schemeClr>
              </a:solidFill>
              <a:ln w="9525" cap="flat" cmpd="sng" algn="ctr">
                <a:solidFill>
                  <a:schemeClr val="accent2">
                    <a:lumMod val="80000"/>
                    <a:lumOff val="20000"/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2">
                    <a:lumMod val="80000"/>
                    <a:lumOff val="2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0-C2BB-4E7A-BD92-8D44A53B58F0}"/>
              </c:ext>
            </c:extLst>
          </c:dPt>
          <c:cat>
            <c:strRef>
              <c:f>'TOTALES DESTINO'!$D$11:$D$22</c:f>
              <c:strCache>
                <c:ptCount val="12"/>
                <c:pt idx="0">
                  <c:v>CHINA</c:v>
                </c:pt>
                <c:pt idx="1">
                  <c:v>MALASIA</c:v>
                </c:pt>
                <c:pt idx="2">
                  <c:v>VIETNAM</c:v>
                </c:pt>
                <c:pt idx="3">
                  <c:v>INDONESIA</c:v>
                </c:pt>
                <c:pt idx="4">
                  <c:v>PERU</c:v>
                </c:pt>
                <c:pt idx="5">
                  <c:v>BRASIL</c:v>
                </c:pt>
                <c:pt idx="6">
                  <c:v>SUDAFRICA</c:v>
                </c:pt>
                <c:pt idx="7">
                  <c:v>E. ARABES</c:v>
                </c:pt>
                <c:pt idx="8">
                  <c:v>INDIA</c:v>
                </c:pt>
                <c:pt idx="9">
                  <c:v>R. UNIDO</c:v>
                </c:pt>
                <c:pt idx="10">
                  <c:v>FILIPINAS</c:v>
                </c:pt>
                <c:pt idx="11">
                  <c:v>N. ZELANDA</c:v>
                </c:pt>
              </c:strCache>
            </c:strRef>
          </c:cat>
          <c:val>
            <c:numRef>
              <c:f>'TOTALES DESTINO'!$E$11:$E$22</c:f>
              <c:numCache>
                <c:formatCode>General</c:formatCode>
                <c:ptCount val="12"/>
                <c:pt idx="0">
                  <c:v>309308</c:v>
                </c:pt>
                <c:pt idx="1">
                  <c:v>158869</c:v>
                </c:pt>
                <c:pt idx="2">
                  <c:v>151830</c:v>
                </c:pt>
                <c:pt idx="3">
                  <c:v>119946</c:v>
                </c:pt>
                <c:pt idx="4">
                  <c:v>60462</c:v>
                </c:pt>
                <c:pt idx="5">
                  <c:v>45000</c:v>
                </c:pt>
                <c:pt idx="6">
                  <c:v>29000</c:v>
                </c:pt>
                <c:pt idx="7">
                  <c:v>25080</c:v>
                </c:pt>
                <c:pt idx="8">
                  <c:v>23760</c:v>
                </c:pt>
                <c:pt idx="9">
                  <c:v>20707</c:v>
                </c:pt>
                <c:pt idx="10">
                  <c:v>15231</c:v>
                </c:pt>
                <c:pt idx="11">
                  <c:v>8840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C2BB-4E7A-BD92-8D44A53B5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166"/>
        <c:shape val="box"/>
        <c:axId val="522507472"/>
        <c:axId val="1043097232"/>
        <c:axId val="0"/>
      </c:bar3DChart>
      <c:catAx>
        <c:axId val="5225074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PAISES</a:t>
                </a:r>
              </a:p>
            </c:rich>
          </c:tx>
          <c:layout>
            <c:manualLayout>
              <c:xMode val="edge"/>
              <c:yMode val="edge"/>
              <c:x val="0.41748787064707377"/>
              <c:y val="0.924501587111838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43097232"/>
        <c:crosses val="autoZero"/>
        <c:auto val="1"/>
        <c:lblAlgn val="ctr"/>
        <c:lblOffset val="100"/>
        <c:noMultiLvlLbl val="0"/>
      </c:catAx>
      <c:valAx>
        <c:axId val="1043097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TONELADAS</a:t>
                </a:r>
              </a:p>
            </c:rich>
          </c:tx>
          <c:layout>
            <c:manualLayout>
              <c:xMode val="edge"/>
              <c:yMode val="edge"/>
              <c:x val="1.6758779538002672E-2"/>
              <c:y val="0.435325498780331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22507472"/>
        <c:crosses val="autoZero"/>
        <c:crossBetween val="between"/>
      </c:valAx>
      <c:spPr>
        <a:noFill/>
        <a:ln>
          <a:solidFill>
            <a:srgbClr val="C00000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2">
        <a:lumMod val="60000"/>
        <a:lumOff val="4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ln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TONELADAS POR GIRO</a:t>
            </a:r>
          </a:p>
        </c:rich>
      </c:tx>
      <c:layout>
        <c:manualLayout>
          <c:xMode val="edge"/>
          <c:yMode val="edge"/>
          <c:x val="0.3112290026246719"/>
          <c:y val="4.08054080449246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ln>
                <a:noFill/>
              </a:ln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9170866141732282"/>
          <c:y val="0.27813787562268999"/>
          <c:w val="0.37213845144356961"/>
          <c:h val="0.51926295550265522"/>
        </c:manualLayout>
      </c:layout>
      <c:doughnutChart>
        <c:varyColors val="1"/>
        <c:ser>
          <c:idx val="0"/>
          <c:order val="0"/>
          <c:tx>
            <c:strRef>
              <c:f>'OPERATORIA MENSUAL x GIRO'!$E$10</c:f>
              <c:strCache>
                <c:ptCount val="1"/>
                <c:pt idx="0">
                  <c:v>TONELADAS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78B-4673-A6D2-E8B88998896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78B-4673-A6D2-E8B88998896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78B-4673-A6D2-E8B88998896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78B-4673-A6D2-E8B88998896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78B-4673-A6D2-E8B88998896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78B-4673-A6D2-E8B88998896C}"/>
              </c:ext>
            </c:extLst>
          </c:dPt>
          <c:dLbls>
            <c:dLbl>
              <c:idx val="0"/>
              <c:layout>
                <c:manualLayout>
                  <c:x val="0.10277777777777777"/>
                  <c:y val="1.8518586339498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8B-4673-A6D2-E8B88998896C}"/>
                </c:ext>
              </c:extLst>
            </c:dLbl>
            <c:dLbl>
              <c:idx val="1"/>
              <c:layout>
                <c:manualLayout>
                  <c:x val="-2.7777777777778286E-3"/>
                  <c:y val="8.13953488372093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8B-4673-A6D2-E8B88998896C}"/>
                </c:ext>
              </c:extLst>
            </c:dLbl>
            <c:dLbl>
              <c:idx val="2"/>
              <c:layout>
                <c:manualLayout>
                  <c:x val="-0.11944444444444445"/>
                  <c:y val="-1.3888787157419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8B-4673-A6D2-E8B88998896C}"/>
                </c:ext>
              </c:extLst>
            </c:dLbl>
            <c:dLbl>
              <c:idx val="3"/>
              <c:layout>
                <c:manualLayout>
                  <c:x val="-0.11666666666666667"/>
                  <c:y val="-9.226393212476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8B-4673-A6D2-E8B88998896C}"/>
                </c:ext>
              </c:extLst>
            </c:dLbl>
            <c:dLbl>
              <c:idx val="4"/>
              <c:layout>
                <c:manualLayout>
                  <c:x val="-2.7777777777778798E-3"/>
                  <c:y val="-0.1205606421290361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8B-4673-A6D2-E8B88998896C}"/>
                </c:ext>
              </c:extLst>
            </c:dLbl>
            <c:dLbl>
              <c:idx val="5"/>
              <c:layout>
                <c:manualLayout>
                  <c:x val="9.7222222222222127E-2"/>
                  <c:y val="-0.103891839101507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8B-4673-A6D2-E8B8899889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'OPERATORIA MENSUAL x GIRO'!$D$11:$D$16</c:f>
              <c:strCache>
                <c:ptCount val="6"/>
                <c:pt idx="0">
                  <c:v>1</c:v>
                </c:pt>
                <c:pt idx="1">
                  <c:v>3</c:v>
                </c:pt>
                <c:pt idx="2">
                  <c:v>4/5</c:v>
                </c:pt>
                <c:pt idx="3">
                  <c:v>6</c:v>
                </c:pt>
                <c:pt idx="4">
                  <c:v>10</c:v>
                </c:pt>
                <c:pt idx="5">
                  <c:v>12</c:v>
                </c:pt>
              </c:strCache>
            </c:strRef>
          </c:cat>
          <c:val>
            <c:numRef>
              <c:f>'OPERATORIA MENSUAL x GIRO'!$E$11:$E$16</c:f>
              <c:numCache>
                <c:formatCode>General</c:formatCode>
                <c:ptCount val="6"/>
                <c:pt idx="0">
                  <c:v>321397</c:v>
                </c:pt>
                <c:pt idx="1">
                  <c:v>229508</c:v>
                </c:pt>
                <c:pt idx="2">
                  <c:v>367379</c:v>
                </c:pt>
                <c:pt idx="3">
                  <c:v>54000</c:v>
                </c:pt>
                <c:pt idx="4">
                  <c:v>12846</c:v>
                </c:pt>
                <c:pt idx="5">
                  <c:v>6601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C-4FF1-A91D-EF7DF2E8C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</c:legendEntry>
      <c:layout>
        <c:manualLayout>
          <c:xMode val="edge"/>
          <c:yMode val="edge"/>
          <c:x val="0.16583180227471567"/>
          <c:y val="0.89409667541557303"/>
          <c:w val="0.67944750656167974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ln>
                <a:noFill/>
              </a:ln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1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n>
            <a:noFill/>
          </a:ln>
          <a:solidFill>
            <a:schemeClr val="tx1"/>
          </a:solidFill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IMPORTACIONES</a:t>
            </a:r>
          </a:p>
          <a:p>
            <a:pPr>
              <a:defRPr b="1">
                <a:solidFill>
                  <a:sysClr val="windowText" lastClr="000000"/>
                </a:solidFill>
              </a:defRPr>
            </a:pPr>
            <a:endParaRPr lang="en-US" sz="5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</a:endParaRP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en-US" sz="1000" b="1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PERIODO: 01/01/2025 - 30/11/2025</a:t>
            </a:r>
          </a:p>
        </c:rich>
      </c:tx>
      <c:layout>
        <c:manualLayout>
          <c:xMode val="edge"/>
          <c:yMode val="edge"/>
          <c:x val="0.32397935413556689"/>
          <c:y val="0.100997799170976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ANUAL IMP.'!$C$12</c:f>
              <c:strCache>
                <c:ptCount val="1"/>
                <c:pt idx="0">
                  <c:v>DAP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'TOTAL ANUAL IMP.'!$B$13:$B$23</c:f>
              <c:strCache>
                <c:ptCount val="11"/>
                <c:pt idx="0">
                  <c:v> COFCO ARGENTINA S.A.</c:v>
                </c:pt>
                <c:pt idx="1">
                  <c:v> BUNGE ARGENTINA S.A.</c:v>
                </c:pt>
                <c:pt idx="2">
                  <c:v> ASOC. COOP. ARG. CL</c:v>
                </c:pt>
                <c:pt idx="3">
                  <c:v> L.D.C. ARGENTINA S.A.</c:v>
                </c:pt>
                <c:pt idx="4">
                  <c:v> Y.P.F.  S.A.</c:v>
                </c:pt>
                <c:pt idx="5">
                  <c:v> PROFERTIL S.A.</c:v>
                </c:pt>
                <c:pt idx="6">
                  <c:v> CHS DE ARGENTINA S.A.</c:v>
                </c:pt>
                <c:pt idx="7">
                  <c:v> NUTRIEN AG. SOL. ARG. S.A.</c:v>
                </c:pt>
                <c:pt idx="8">
                  <c:v> VITERRA ARGENTINA S.A.</c:v>
                </c:pt>
                <c:pt idx="9">
                  <c:v> CARGILL S.A.</c:v>
                </c:pt>
                <c:pt idx="10">
                  <c:v> LARTIRIGOYEN S.A.</c:v>
                </c:pt>
              </c:strCache>
            </c:strRef>
          </c:cat>
          <c:val>
            <c:numRef>
              <c:f>'TOTAL ANUAL IMP.'!$C$13:$C$23</c:f>
              <c:numCache>
                <c:formatCode>General</c:formatCode>
                <c:ptCount val="11"/>
                <c:pt idx="0">
                  <c:v>26636</c:v>
                </c:pt>
                <c:pt idx="1">
                  <c:v>8602</c:v>
                </c:pt>
                <c:pt idx="2">
                  <c:v>24613</c:v>
                </c:pt>
                <c:pt idx="3">
                  <c:v>3601</c:v>
                </c:pt>
                <c:pt idx="4">
                  <c:v>8502</c:v>
                </c:pt>
                <c:pt idx="5">
                  <c:v>7771</c:v>
                </c:pt>
                <c:pt idx="6">
                  <c:v>8735</c:v>
                </c:pt>
                <c:pt idx="7">
                  <c:v>0</c:v>
                </c:pt>
                <c:pt idx="8">
                  <c:v>3702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B1-45C7-9742-C2120F6C3567}"/>
            </c:ext>
          </c:extLst>
        </c:ser>
        <c:ser>
          <c:idx val="1"/>
          <c:order val="1"/>
          <c:tx>
            <c:strRef>
              <c:f>'TOTAL ANUAL IMP.'!$D$12</c:f>
              <c:strCache>
                <c:ptCount val="1"/>
                <c:pt idx="0">
                  <c:v>MAP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'TOTAL ANUAL IMP.'!$B$13:$B$23</c:f>
              <c:strCache>
                <c:ptCount val="11"/>
                <c:pt idx="0">
                  <c:v> COFCO ARGENTINA S.A.</c:v>
                </c:pt>
                <c:pt idx="1">
                  <c:v> BUNGE ARGENTINA S.A.</c:v>
                </c:pt>
                <c:pt idx="2">
                  <c:v> ASOC. COOP. ARG. CL</c:v>
                </c:pt>
                <c:pt idx="3">
                  <c:v> L.D.C. ARGENTINA S.A.</c:v>
                </c:pt>
                <c:pt idx="4">
                  <c:v> Y.P.F.  S.A.</c:v>
                </c:pt>
                <c:pt idx="5">
                  <c:v> PROFERTIL S.A.</c:v>
                </c:pt>
                <c:pt idx="6">
                  <c:v> CHS DE ARGENTINA S.A.</c:v>
                </c:pt>
                <c:pt idx="7">
                  <c:v> NUTRIEN AG. SOL. ARG. S.A.</c:v>
                </c:pt>
                <c:pt idx="8">
                  <c:v> VITERRA ARGENTINA S.A.</c:v>
                </c:pt>
                <c:pt idx="9">
                  <c:v> CARGILL S.A.</c:v>
                </c:pt>
                <c:pt idx="10">
                  <c:v> LARTIRIGOYEN S.A.</c:v>
                </c:pt>
              </c:strCache>
            </c:strRef>
          </c:cat>
          <c:val>
            <c:numRef>
              <c:f>'TOTAL ANUAL IMP.'!$D$13:$D$23</c:f>
              <c:numCache>
                <c:formatCode>General</c:formatCode>
                <c:ptCount val="11"/>
                <c:pt idx="0">
                  <c:v>17466</c:v>
                </c:pt>
                <c:pt idx="1">
                  <c:v>14380</c:v>
                </c:pt>
                <c:pt idx="2">
                  <c:v>16069</c:v>
                </c:pt>
                <c:pt idx="3">
                  <c:v>4228</c:v>
                </c:pt>
                <c:pt idx="4">
                  <c:v>9540</c:v>
                </c:pt>
                <c:pt idx="5">
                  <c:v>1541</c:v>
                </c:pt>
                <c:pt idx="6">
                  <c:v>3201</c:v>
                </c:pt>
                <c:pt idx="7">
                  <c:v>10556</c:v>
                </c:pt>
                <c:pt idx="8">
                  <c:v>2000</c:v>
                </c:pt>
                <c:pt idx="9">
                  <c:v>0</c:v>
                </c:pt>
                <c:pt idx="10">
                  <c:v>2100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B1-45C7-9742-C2120F6C3567}"/>
            </c:ext>
          </c:extLst>
        </c:ser>
        <c:ser>
          <c:idx val="2"/>
          <c:order val="2"/>
          <c:tx>
            <c:strRef>
              <c:f>'TOTAL ANUAL IMP.'!$E$12</c:f>
              <c:strCache>
                <c:ptCount val="1"/>
                <c:pt idx="0">
                  <c:v>TSP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'TOTAL ANUAL IMP.'!$B$13:$B$23</c:f>
              <c:strCache>
                <c:ptCount val="11"/>
                <c:pt idx="0">
                  <c:v> COFCO ARGENTINA S.A.</c:v>
                </c:pt>
                <c:pt idx="1">
                  <c:v> BUNGE ARGENTINA S.A.</c:v>
                </c:pt>
                <c:pt idx="2">
                  <c:v> ASOC. COOP. ARG. CL</c:v>
                </c:pt>
                <c:pt idx="3">
                  <c:v> L.D.C. ARGENTINA S.A.</c:v>
                </c:pt>
                <c:pt idx="4">
                  <c:v> Y.P.F.  S.A.</c:v>
                </c:pt>
                <c:pt idx="5">
                  <c:v> PROFERTIL S.A.</c:v>
                </c:pt>
                <c:pt idx="6">
                  <c:v> CHS DE ARGENTINA S.A.</c:v>
                </c:pt>
                <c:pt idx="7">
                  <c:v> NUTRIEN AG. SOL. ARG. S.A.</c:v>
                </c:pt>
                <c:pt idx="8">
                  <c:v> VITERRA ARGENTINA S.A.</c:v>
                </c:pt>
                <c:pt idx="9">
                  <c:v> CARGILL S.A.</c:v>
                </c:pt>
                <c:pt idx="10">
                  <c:v> LARTIRIGOYEN S.A.</c:v>
                </c:pt>
              </c:strCache>
            </c:strRef>
          </c:cat>
          <c:val>
            <c:numRef>
              <c:f>'TOTAL ANUAL IMP.'!$E$13:$E$23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B1-45C7-9742-C2120F6C3567}"/>
            </c:ext>
          </c:extLst>
        </c:ser>
        <c:ser>
          <c:idx val="3"/>
          <c:order val="3"/>
          <c:tx>
            <c:strRef>
              <c:f>'TOTAL ANUAL IMP.'!$F$12</c:f>
              <c:strCache>
                <c:ptCount val="1"/>
                <c:pt idx="0">
                  <c:v>UAN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'TOTAL ANUAL IMP.'!$B$13:$B$23</c:f>
              <c:strCache>
                <c:ptCount val="11"/>
                <c:pt idx="0">
                  <c:v> COFCO ARGENTINA S.A.</c:v>
                </c:pt>
                <c:pt idx="1">
                  <c:v> BUNGE ARGENTINA S.A.</c:v>
                </c:pt>
                <c:pt idx="2">
                  <c:v> ASOC. COOP. ARG. CL</c:v>
                </c:pt>
                <c:pt idx="3">
                  <c:v> L.D.C. ARGENTINA S.A.</c:v>
                </c:pt>
                <c:pt idx="4">
                  <c:v> Y.P.F.  S.A.</c:v>
                </c:pt>
                <c:pt idx="5">
                  <c:v> PROFERTIL S.A.</c:v>
                </c:pt>
                <c:pt idx="6">
                  <c:v> CHS DE ARGENTINA S.A.</c:v>
                </c:pt>
                <c:pt idx="7">
                  <c:v> NUTRIEN AG. SOL. ARG. S.A.</c:v>
                </c:pt>
                <c:pt idx="8">
                  <c:v> VITERRA ARGENTINA S.A.</c:v>
                </c:pt>
                <c:pt idx="9">
                  <c:v> CARGILL S.A.</c:v>
                </c:pt>
                <c:pt idx="10">
                  <c:v> LARTIRIGOYEN S.A.</c:v>
                </c:pt>
              </c:strCache>
            </c:strRef>
          </c:cat>
          <c:val>
            <c:numRef>
              <c:f>'TOTAL ANUAL IMP.'!$F$13:$F$23</c:f>
              <c:numCache>
                <c:formatCode>General</c:formatCode>
                <c:ptCount val="11"/>
                <c:pt idx="0">
                  <c:v>1427</c:v>
                </c:pt>
                <c:pt idx="1">
                  <c:v>46025</c:v>
                </c:pt>
                <c:pt idx="2">
                  <c:v>7005</c:v>
                </c:pt>
                <c:pt idx="3">
                  <c:v>0</c:v>
                </c:pt>
                <c:pt idx="4">
                  <c:v>2203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3234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B1-45C7-9742-C2120F6C3567}"/>
            </c:ext>
          </c:extLst>
        </c:ser>
        <c:ser>
          <c:idx val="4"/>
          <c:order val="4"/>
          <c:tx>
            <c:strRef>
              <c:f>'TOTAL ANUAL IMP.'!$G$12</c:f>
              <c:strCache>
                <c:ptCount val="1"/>
                <c:pt idx="0">
                  <c:v>UREA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ANUAL IMP.'!$B$13:$B$23</c:f>
              <c:strCache>
                <c:ptCount val="11"/>
                <c:pt idx="0">
                  <c:v> COFCO ARGENTINA S.A.</c:v>
                </c:pt>
                <c:pt idx="1">
                  <c:v> BUNGE ARGENTINA S.A.</c:v>
                </c:pt>
                <c:pt idx="2">
                  <c:v> ASOC. COOP. ARG. CL</c:v>
                </c:pt>
                <c:pt idx="3">
                  <c:v> L.D.C. ARGENTINA S.A.</c:v>
                </c:pt>
                <c:pt idx="4">
                  <c:v> Y.P.F.  S.A.</c:v>
                </c:pt>
                <c:pt idx="5">
                  <c:v> PROFERTIL S.A.</c:v>
                </c:pt>
                <c:pt idx="6">
                  <c:v> CHS DE ARGENTINA S.A.</c:v>
                </c:pt>
                <c:pt idx="7">
                  <c:v> NUTRIEN AG. SOL. ARG. S.A.</c:v>
                </c:pt>
                <c:pt idx="8">
                  <c:v> VITERRA ARGENTINA S.A.</c:v>
                </c:pt>
                <c:pt idx="9">
                  <c:v> CARGILL S.A.</c:v>
                </c:pt>
                <c:pt idx="10">
                  <c:v> LARTIRIGOYEN S.A.</c:v>
                </c:pt>
              </c:strCache>
            </c:strRef>
          </c:cat>
          <c:val>
            <c:numRef>
              <c:f>'TOTAL ANUAL IMP.'!$G$13:$G$23</c:f>
              <c:numCache>
                <c:formatCode>General</c:formatCode>
                <c:ptCount val="11"/>
                <c:pt idx="0">
                  <c:v>26711</c:v>
                </c:pt>
                <c:pt idx="1">
                  <c:v>0</c:v>
                </c:pt>
                <c:pt idx="2">
                  <c:v>7501</c:v>
                </c:pt>
                <c:pt idx="3">
                  <c:v>21505</c:v>
                </c:pt>
                <c:pt idx="4">
                  <c:v>0</c:v>
                </c:pt>
                <c:pt idx="5">
                  <c:v>5501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B1-45C7-9742-C2120F6C3567}"/>
            </c:ext>
          </c:extLst>
        </c:ser>
        <c:ser>
          <c:idx val="5"/>
          <c:order val="5"/>
          <c:tx>
            <c:strRef>
              <c:f>'TOTAL ANUAL IMP.'!$H$12</c:f>
              <c:strCache>
                <c:ptCount val="1"/>
                <c:pt idx="0">
                  <c:v>MESZ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 ANUAL IMP.'!$B$13:$B$23</c:f>
              <c:strCache>
                <c:ptCount val="11"/>
                <c:pt idx="0">
                  <c:v> COFCO ARGENTINA S.A.</c:v>
                </c:pt>
                <c:pt idx="1">
                  <c:v> BUNGE ARGENTINA S.A.</c:v>
                </c:pt>
                <c:pt idx="2">
                  <c:v> ASOC. COOP. ARG. CL</c:v>
                </c:pt>
                <c:pt idx="3">
                  <c:v> L.D.C. ARGENTINA S.A.</c:v>
                </c:pt>
                <c:pt idx="4">
                  <c:v> Y.P.F.  S.A.</c:v>
                </c:pt>
                <c:pt idx="5">
                  <c:v> PROFERTIL S.A.</c:v>
                </c:pt>
                <c:pt idx="6">
                  <c:v> CHS DE ARGENTINA S.A.</c:v>
                </c:pt>
                <c:pt idx="7">
                  <c:v> NUTRIEN AG. SOL. ARG. S.A.</c:v>
                </c:pt>
                <c:pt idx="8">
                  <c:v> VITERRA ARGENTINA S.A.</c:v>
                </c:pt>
                <c:pt idx="9">
                  <c:v> CARGILL S.A.</c:v>
                </c:pt>
                <c:pt idx="10">
                  <c:v> LARTIRIGOYEN S.A.</c:v>
                </c:pt>
              </c:strCache>
            </c:strRef>
          </c:cat>
          <c:val>
            <c:numRef>
              <c:f>'TOTAL ANUAL IMP.'!$H$13:$H$23</c:f>
              <c:numCache>
                <c:formatCode>General</c:formatCode>
                <c:ptCount val="11"/>
                <c:pt idx="0">
                  <c:v>0</c:v>
                </c:pt>
                <c:pt idx="1">
                  <c:v>3601</c:v>
                </c:pt>
                <c:pt idx="2">
                  <c:v>3002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3B1-45C7-9742-C2120F6C3567}"/>
            </c:ext>
          </c:extLst>
        </c:ser>
        <c:ser>
          <c:idx val="6"/>
          <c:order val="6"/>
          <c:tx>
            <c:strRef>
              <c:f>'TOTAL ANUAL IMP.'!$I$12</c:f>
              <c:strCache>
                <c:ptCount val="1"/>
                <c:pt idx="0">
                  <c:v>MES9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'TOTAL ANUAL IMP.'!$B$13:$B$23</c:f>
              <c:strCache>
                <c:ptCount val="11"/>
                <c:pt idx="0">
                  <c:v> COFCO ARGENTINA S.A.</c:v>
                </c:pt>
                <c:pt idx="1">
                  <c:v> BUNGE ARGENTINA S.A.</c:v>
                </c:pt>
                <c:pt idx="2">
                  <c:v> ASOC. COOP. ARG. CL</c:v>
                </c:pt>
                <c:pt idx="3">
                  <c:v> L.D.C. ARGENTINA S.A.</c:v>
                </c:pt>
                <c:pt idx="4">
                  <c:v> Y.P.F.  S.A.</c:v>
                </c:pt>
                <c:pt idx="5">
                  <c:v> PROFERTIL S.A.</c:v>
                </c:pt>
                <c:pt idx="6">
                  <c:v> CHS DE ARGENTINA S.A.</c:v>
                </c:pt>
                <c:pt idx="7">
                  <c:v> NUTRIEN AG. SOL. ARG. S.A.</c:v>
                </c:pt>
                <c:pt idx="8">
                  <c:v> VITERRA ARGENTINA S.A.</c:v>
                </c:pt>
                <c:pt idx="9">
                  <c:v> CARGILL S.A.</c:v>
                </c:pt>
                <c:pt idx="10">
                  <c:v> LARTIRIGOYEN S.A.</c:v>
                </c:pt>
              </c:strCache>
            </c:strRef>
          </c:cat>
          <c:val>
            <c:numRef>
              <c:f>'TOTAL ANUAL IMP.'!$I$13:$I$23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5207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3B1-45C7-9742-C2120F6C3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4160512"/>
        <c:axId val="514159072"/>
      </c:barChart>
      <c:lineChart>
        <c:grouping val="standard"/>
        <c:varyColors val="0"/>
        <c:ser>
          <c:idx val="7"/>
          <c:order val="7"/>
          <c:tx>
            <c:strRef>
              <c:f>'TOTAL ANUAL IMP.'!$J$12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'TOTAL ANUAL IMP.'!$B$13:$B$23</c:f>
              <c:strCache>
                <c:ptCount val="11"/>
                <c:pt idx="0">
                  <c:v> COFCO ARGENTINA S.A.</c:v>
                </c:pt>
                <c:pt idx="1">
                  <c:v> BUNGE ARGENTINA S.A.</c:v>
                </c:pt>
                <c:pt idx="2">
                  <c:v> ASOC. COOP. ARG. CL</c:v>
                </c:pt>
                <c:pt idx="3">
                  <c:v> L.D.C. ARGENTINA S.A.</c:v>
                </c:pt>
                <c:pt idx="4">
                  <c:v> Y.P.F.  S.A.</c:v>
                </c:pt>
                <c:pt idx="5">
                  <c:v> PROFERTIL S.A.</c:v>
                </c:pt>
                <c:pt idx="6">
                  <c:v> CHS DE ARGENTINA S.A.</c:v>
                </c:pt>
                <c:pt idx="7">
                  <c:v> NUTRIEN AG. SOL. ARG. S.A.</c:v>
                </c:pt>
                <c:pt idx="8">
                  <c:v> VITERRA ARGENTINA S.A.</c:v>
                </c:pt>
                <c:pt idx="9">
                  <c:v> CARGILL S.A.</c:v>
                </c:pt>
                <c:pt idx="10">
                  <c:v> LARTIRIGOYEN S.A.</c:v>
                </c:pt>
              </c:strCache>
            </c:strRef>
          </c:cat>
          <c:val>
            <c:numRef>
              <c:f>'TOTAL ANUAL IMP.'!$J$13:$J$23</c:f>
              <c:numCache>
                <c:formatCode>General</c:formatCode>
                <c:ptCount val="11"/>
                <c:pt idx="0">
                  <c:v>72240</c:v>
                </c:pt>
                <c:pt idx="1">
                  <c:v>72608</c:v>
                </c:pt>
                <c:pt idx="2">
                  <c:v>63397</c:v>
                </c:pt>
                <c:pt idx="3">
                  <c:v>29334</c:v>
                </c:pt>
                <c:pt idx="4">
                  <c:v>20245</c:v>
                </c:pt>
                <c:pt idx="5">
                  <c:v>14813</c:v>
                </c:pt>
                <c:pt idx="6">
                  <c:v>11936</c:v>
                </c:pt>
                <c:pt idx="7">
                  <c:v>10556</c:v>
                </c:pt>
                <c:pt idx="8">
                  <c:v>5702</c:v>
                </c:pt>
                <c:pt idx="9">
                  <c:v>3234</c:v>
                </c:pt>
                <c:pt idx="10">
                  <c:v>2100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3B1-45C7-9742-C2120F6C3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160512"/>
        <c:axId val="514159072"/>
      </c:lineChart>
      <c:catAx>
        <c:axId val="514160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EMPRESAS</a:t>
                </a:r>
              </a:p>
            </c:rich>
          </c:tx>
          <c:layout>
            <c:manualLayout>
              <c:xMode val="edge"/>
              <c:yMode val="edge"/>
              <c:x val="0.43590306699816922"/>
              <c:y val="0.941421180928087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14159072"/>
        <c:crosses val="autoZero"/>
        <c:auto val="1"/>
        <c:lblAlgn val="ctr"/>
        <c:lblOffset val="100"/>
        <c:noMultiLvlLbl val="0"/>
      </c:catAx>
      <c:valAx>
        <c:axId val="514159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TONELADAS</a:t>
                </a:r>
              </a:p>
            </c:rich>
          </c:tx>
          <c:layout>
            <c:manualLayout>
              <c:xMode val="edge"/>
              <c:yMode val="edge"/>
              <c:x val="1.0788023239449744E-2"/>
              <c:y val="0.30877620819697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14160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accent6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02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 sz="950" b="1" i="0" strike="noStrike">
              <a:solidFill>
                <a:srgbClr val="000000"/>
              </a:solidFill>
              <a:latin typeface="Verdana"/>
              <a:ea typeface="Verdana"/>
              <a:cs typeface="Verdana"/>
            </a:endParaRPr>
          </a:p>
          <a:p>
            <a:pPr>
              <a:defRPr lang="es-ES" sz="102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 sz="950" b="1" i="0" strike="noStrike">
              <a:solidFill>
                <a:srgbClr val="000000"/>
              </a:solidFill>
              <a:latin typeface="Verdana"/>
              <a:ea typeface="Verdana"/>
              <a:cs typeface="Verdana"/>
            </a:endParaRPr>
          </a:p>
          <a:p>
            <a:pPr>
              <a:defRPr lang="es-ES" sz="102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025" b="1" i="0" strike="noStrike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EXPORTACION  POR BUQUES / MESES</a:t>
            </a:r>
          </a:p>
          <a:p>
            <a:pPr>
              <a:defRPr lang="es-ES" sz="102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 sz="950" b="1" i="0" strike="noStrike">
              <a:solidFill>
                <a:srgbClr val="000000"/>
              </a:solidFill>
              <a:latin typeface="Verdana"/>
              <a:ea typeface="Verdana"/>
              <a:cs typeface="Verdana"/>
            </a:endParaRPr>
          </a:p>
          <a:p>
            <a:pPr>
              <a:defRPr lang="es-ES" sz="102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950" b="1" i="0" strike="noStrike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PERIODO:  01/01/2025 - 30/11/2025</a:t>
            </a:r>
          </a:p>
          <a:p>
            <a:pPr>
              <a:defRPr lang="es-ES" sz="102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 sz="950" b="1" i="0" strike="noStrike">
              <a:solidFill>
                <a:srgbClr val="000000"/>
              </a:solidFill>
              <a:latin typeface="Verdana"/>
              <a:ea typeface="Verdana"/>
              <a:cs typeface="Verdana"/>
            </a:endParaRPr>
          </a:p>
        </c:rich>
      </c:tx>
      <c:layout>
        <c:manualLayout>
          <c:xMode val="edge"/>
          <c:yMode val="edge"/>
          <c:x val="0.26061337311952459"/>
          <c:y val="2.3420361599814043E-2"/>
        </c:manualLayout>
      </c:layout>
      <c:overlay val="0"/>
      <c:spPr>
        <a:noFill/>
        <a:ln w="25400"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0809064296260202"/>
          <c:y val="0.27049778861124962"/>
          <c:w val="0.62749065018320582"/>
          <c:h val="0.54000047940384865"/>
        </c:manualLayout>
      </c:layout>
      <c:lineChart>
        <c:grouping val="standard"/>
        <c:varyColors val="0"/>
        <c:ser>
          <c:idx val="0"/>
          <c:order val="0"/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diamond"/>
            <c:size val="5"/>
            <c:spPr>
              <a:solidFill>
                <a:schemeClr val="accent2">
                  <a:tint val="77000"/>
                </a:schemeClr>
              </a:solidFill>
              <a:ln w="9525" cap="flat" cmpd="sng" algn="ctr">
                <a:solidFill>
                  <a:schemeClr val="accent2">
                    <a:tint val="77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trendline>
            <c:spPr>
              <a:ln w="9525" cap="rnd" cmpd="sng" algn="ctr">
                <a:solidFill>
                  <a:schemeClr val="tx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trendlineType val="linear"/>
            <c:dispRSqr val="0"/>
            <c:dispEq val="0"/>
          </c:trendline>
          <c:cat>
            <c:strRef>
              <c:f>'TOTAL ANUAL BUQUES'!$B$13:$B$23</c:f>
              <c:strCache>
                <c:ptCount val="11"/>
                <c:pt idx="0">
                  <c:v> ENERO</c:v>
                </c:pt>
                <c:pt idx="1">
                  <c:v> FEBRERO</c:v>
                </c:pt>
                <c:pt idx="2">
                  <c:v> MARZO 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 </c:v>
                </c:pt>
              </c:strCache>
            </c:strRef>
          </c:cat>
          <c:val>
            <c:numRef>
              <c:f>'TOTAL ANUAL BUQUES'!$C$13:$C$23</c:f>
              <c:numCache>
                <c:formatCode>0</c:formatCode>
                <c:ptCount val="11"/>
                <c:pt idx="0">
                  <c:v>28</c:v>
                </c:pt>
                <c:pt idx="1">
                  <c:v>23</c:v>
                </c:pt>
                <c:pt idx="2">
                  <c:v>21</c:v>
                </c:pt>
                <c:pt idx="3">
                  <c:v>25</c:v>
                </c:pt>
                <c:pt idx="4">
                  <c:v>29</c:v>
                </c:pt>
                <c:pt idx="5">
                  <c:v>24</c:v>
                </c:pt>
                <c:pt idx="6">
                  <c:v>36</c:v>
                </c:pt>
                <c:pt idx="7">
                  <c:v>44</c:v>
                </c:pt>
                <c:pt idx="8">
                  <c:v>35</c:v>
                </c:pt>
                <c:pt idx="9">
                  <c:v>33</c:v>
                </c:pt>
                <c:pt idx="10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DA-4C76-B7F6-74BF2A250034}"/>
            </c:ext>
          </c:extLst>
        </c:ser>
        <c:ser>
          <c:idx val="1"/>
          <c:order val="1"/>
          <c:spPr>
            <a:ln w="28575" cap="rnd" cmpd="sng" algn="ctr">
              <a:solidFill>
                <a:schemeClr val="accent1">
                  <a:lumMod val="75000"/>
                </a:schemeClr>
              </a:solidFill>
              <a:prstDash val="solid"/>
              <a:round/>
            </a:ln>
            <a:effectLst>
              <a:outerShdw blurRad="50800" dist="50800" dir="5400000" algn="ctr" rotWithShape="0">
                <a:schemeClr val="tx1"/>
              </a:outerShdw>
            </a:effectLst>
          </c:spPr>
          <c:marker>
            <c:spPr>
              <a:solidFill>
                <a:schemeClr val="accent2">
                  <a:shade val="76000"/>
                </a:schemeClr>
              </a:solidFill>
              <a:ln w="9525" cap="flat" cmpd="sng" algn="ctr">
                <a:solidFill>
                  <a:schemeClr val="accent2">
                    <a:shade val="76000"/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50800" dist="50800" dir="5400000" algn="ctr" rotWithShape="0">
                  <a:schemeClr val="tx1"/>
                </a:outerShdw>
              </a:effectLst>
            </c:spPr>
          </c:marker>
          <c:cat>
            <c:strRef>
              <c:f>'TOTAL ANUAL BUQUES'!$B$13:$B$23</c:f>
              <c:strCache>
                <c:ptCount val="11"/>
                <c:pt idx="0">
                  <c:v> ENERO</c:v>
                </c:pt>
                <c:pt idx="1">
                  <c:v> FEBRERO</c:v>
                </c:pt>
                <c:pt idx="2">
                  <c:v> MARZO 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 </c:v>
                </c:pt>
              </c:strCache>
            </c:strRef>
          </c:cat>
          <c:val>
            <c:numRef>
              <c:f>'TOTAL ANUAL BUQUES'!$D$13:$D$23</c:f>
              <c:numCache>
                <c:formatCode>0</c:formatCode>
                <c:ptCount val="11"/>
                <c:pt idx="0">
                  <c:v>761752</c:v>
                </c:pt>
                <c:pt idx="1">
                  <c:v>738058</c:v>
                </c:pt>
                <c:pt idx="2">
                  <c:v>501396</c:v>
                </c:pt>
                <c:pt idx="3">
                  <c:v>480168</c:v>
                </c:pt>
                <c:pt idx="4">
                  <c:v>615141</c:v>
                </c:pt>
                <c:pt idx="5">
                  <c:v>453738</c:v>
                </c:pt>
                <c:pt idx="6">
                  <c:v>832816</c:v>
                </c:pt>
                <c:pt idx="7">
                  <c:v>911711</c:v>
                </c:pt>
                <c:pt idx="8">
                  <c:v>824634</c:v>
                </c:pt>
                <c:pt idx="9">
                  <c:v>823292</c:v>
                </c:pt>
                <c:pt idx="10">
                  <c:v>968033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DA-4C76-B7F6-74BF2A250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4528"/>
        <c:axId val="78544896"/>
      </c:lineChart>
      <c:catAx>
        <c:axId val="7853452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es-ES" sz="800" b="0" i="0" u="none" strike="noStrike" kern="1200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AR"/>
          </a:p>
        </c:txPr>
        <c:crossAx val="78544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854489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s-ES" sz="850" b="1" i="0" u="none" strike="noStrike" kern="1200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AR"/>
                  <a:t>TONELADAS</a:t>
                </a:r>
              </a:p>
            </c:rich>
          </c:tx>
          <c:layout>
            <c:manualLayout>
              <c:xMode val="edge"/>
              <c:yMode val="edge"/>
              <c:x val="4.2400481336875899E-2"/>
              <c:y val="0.45598307274881239"/>
            </c:manualLayout>
          </c:layout>
          <c:overlay val="0"/>
          <c:spPr>
            <a:noFill/>
            <a:ln w="25400">
              <a:noFill/>
            </a:ln>
            <a:effectLst/>
          </c:spPr>
        </c:title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s-ES" sz="800" b="0" i="0" u="none" strike="noStrike" kern="1200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AR"/>
          </a:p>
        </c:txPr>
        <c:crossAx val="78534528"/>
        <c:crosses val="autoZero"/>
        <c:crossBetween val="between"/>
      </c:valAx>
      <c:spPr>
        <a:solidFill>
          <a:schemeClr val="bg1"/>
        </a:solidFill>
        <a:ln w="25400" cap="sq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accent1">
          <a:lumMod val="75000"/>
        </a:schemeClr>
      </a:solidFill>
      <a:prstDash val="solid"/>
      <a:round/>
    </a:ln>
    <a:effectLst/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465" r="0.75000000000001465" t="1" header="0" footer="0"/>
    <c:pageSetup paperSize="9" orientation="landscape" horizontalDpi="0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7" Type="http://schemas.openxmlformats.org/officeDocument/2006/relationships/customXml" Target="../ink/ink2.xml"/><Relationship Id="rId1" Type="http://schemas.openxmlformats.org/officeDocument/2006/relationships/customXml" Target="../ink/ink1.xml"/><Relationship Id="rId6" Type="http://schemas.openxmlformats.org/officeDocument/2006/relationships/image" Target="../media/image11.png"/><Relationship Id="rId9" Type="http://schemas.openxmlformats.org/officeDocument/2006/relationships/chart" Target="../charts/chart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668337</xdr:colOff>
      <xdr:row>0</xdr:row>
      <xdr:rowOff>134937</xdr:rowOff>
    </xdr:from>
    <xdr:to>
      <xdr:col>5</xdr:col>
      <xdr:colOff>77787</xdr:colOff>
      <xdr:row>15</xdr:row>
      <xdr:rowOff>23812</xdr:rowOff>
    </xdr:to>
    <xdr:pic>
      <xdr:nvPicPr>
        <xdr:cNvPr id="9288" name="Picture 2">
          <a:extLst>
            <a:ext uri="{FF2B5EF4-FFF2-40B4-BE49-F238E27FC236}">
              <a16:creationId xmlns:a16="http://schemas.microsoft.com/office/drawing/2014/main" id="{00000000-0008-0000-0000-000048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30337" y="134937"/>
          <a:ext cx="2505075" cy="227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358071</xdr:colOff>
      <xdr:row>1</xdr:row>
      <xdr:rowOff>95250</xdr:rowOff>
    </xdr:from>
    <xdr:to>
      <xdr:col>1</xdr:col>
      <xdr:colOff>1420073</xdr:colOff>
      <xdr:row>6</xdr:row>
      <xdr:rowOff>155574</xdr:rowOff>
    </xdr:to>
    <xdr:pic>
      <xdr:nvPicPr>
        <xdr:cNvPr id="4" name="Picture 1" descr="logo e-mail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7921" y="260350"/>
          <a:ext cx="1062002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377826</xdr:colOff>
      <xdr:row>1</xdr:row>
      <xdr:rowOff>38100</xdr:rowOff>
    </xdr:from>
    <xdr:to>
      <xdr:col>1</xdr:col>
      <xdr:colOff>1258862</xdr:colOff>
      <xdr:row>7</xdr:row>
      <xdr:rowOff>57703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2476" y="203200"/>
          <a:ext cx="881036" cy="9467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658320</xdr:colOff>
      <xdr:row>6</xdr:row>
      <xdr:rowOff>7620</xdr:rowOff>
    </xdr:from>
    <xdr:to>
      <xdr:col>9</xdr:col>
      <xdr:colOff>658680</xdr:colOff>
      <xdr:row>6</xdr:row>
      <xdr:rowOff>7980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10" name="Entrada de lápiz 9">
              <a:extLst>
                <a:ext uri="{FF2B5EF4-FFF2-40B4-BE49-F238E27FC236}">
                  <a16:creationId xmlns:a16="http://schemas.microsoft.com/office/drawing/2014/main" id="{B94AF76F-58BE-61A3-78F8-94B74C8E156C}"/>
                </a:ext>
              </a:extLst>
            </xdr14:cNvPr>
            <xdr14:cNvContentPartPr/>
          </xdr14:nvContentPartPr>
          <xdr14:nvPr macro=""/>
          <xdr14:xfrm>
            <a:off x="6754320" y="960120"/>
            <a:ext cx="360" cy="360"/>
          </xdr14:xfrm>
        </xdr:contentPart>
      </mc:Choice>
      <mc:Fallback xmlns="">
        <xdr:pic>
          <xdr:nvPicPr>
            <xdr:cNvPr id="10" name="Entrada de lápiz 9">
              <a:extLst>
                <a:ext uri="{FF2B5EF4-FFF2-40B4-BE49-F238E27FC236}">
                  <a16:creationId xmlns:a16="http://schemas.microsoft.com/office/drawing/2014/main" id="{B94AF76F-58BE-61A3-78F8-94B74C8E156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6748200" y="95400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666720</xdr:colOff>
      <xdr:row>7</xdr:row>
      <xdr:rowOff>110950</xdr:rowOff>
    </xdr:from>
    <xdr:to>
      <xdr:col>10</xdr:col>
      <xdr:colOff>667080</xdr:colOff>
      <xdr:row>7</xdr:row>
      <xdr:rowOff>111310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16" name="Entrada de lápiz 15">
              <a:extLst>
                <a:ext uri="{FF2B5EF4-FFF2-40B4-BE49-F238E27FC236}">
                  <a16:creationId xmlns:a16="http://schemas.microsoft.com/office/drawing/2014/main" id="{736007A4-0057-31E9-6F5B-1C082814610B}"/>
                </a:ext>
              </a:extLst>
            </xdr14:cNvPr>
            <xdr14:cNvContentPartPr/>
          </xdr14:nvContentPartPr>
          <xdr14:nvPr macro=""/>
          <xdr14:xfrm>
            <a:off x="7524720" y="1222200"/>
            <a:ext cx="360" cy="360"/>
          </xdr14:xfrm>
        </xdr:contentPart>
      </mc:Choice>
      <mc:Fallback xmlns="">
        <xdr:pic>
          <xdr:nvPicPr>
            <xdr:cNvPr id="16" name="Entrada de lápiz 15">
              <a:extLst>
                <a:ext uri="{FF2B5EF4-FFF2-40B4-BE49-F238E27FC236}">
                  <a16:creationId xmlns:a16="http://schemas.microsoft.com/office/drawing/2014/main" id="{736007A4-0057-31E9-6F5B-1C082814610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518600" y="121608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322263</xdr:colOff>
      <xdr:row>1</xdr:row>
      <xdr:rowOff>57150</xdr:rowOff>
    </xdr:from>
    <xdr:to>
      <xdr:col>1</xdr:col>
      <xdr:colOff>598397</xdr:colOff>
      <xdr:row>6</xdr:row>
      <xdr:rowOff>66675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11749D68-5996-4B02-B2BE-04EB144AD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322263" y="219075"/>
          <a:ext cx="1038134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6</xdr:col>
      <xdr:colOff>692150</xdr:colOff>
      <xdr:row>37</xdr:row>
      <xdr:rowOff>139700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72101835-4CE7-AA2D-D4C0-D531B9EBBA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445634</xdr:colOff>
      <xdr:row>2</xdr:row>
      <xdr:rowOff>76200</xdr:rowOff>
    </xdr:from>
    <xdr:to>
      <xdr:col>0</xdr:col>
      <xdr:colOff>1474466</xdr:colOff>
      <xdr:row>8</xdr:row>
      <xdr:rowOff>72248</xdr:rowOff>
    </xdr:to>
    <xdr:pic>
      <xdr:nvPicPr>
        <xdr:cNvPr id="3" name="2 Imagen" descr="Logo Portuaria.jpg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5634" y="406400"/>
          <a:ext cx="1028832" cy="98664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202203</xdr:colOff>
      <xdr:row>1</xdr:row>
      <xdr:rowOff>137867</xdr:rowOff>
    </xdr:from>
    <xdr:to>
      <xdr:col>1</xdr:col>
      <xdr:colOff>958850</xdr:colOff>
      <xdr:row>8</xdr:row>
      <xdr:rowOff>21130</xdr:rowOff>
    </xdr:to>
    <xdr:pic>
      <xdr:nvPicPr>
        <xdr:cNvPr id="2" name="1 Imagen" descr="Logo Portuaria.jp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203" y="302967"/>
          <a:ext cx="959847" cy="1038963"/>
        </a:xfrm>
        <a:prstGeom prst="rect">
          <a:avLst/>
        </a:prstGeom>
      </xdr:spPr>
    </xdr:pic>
    <xdr:clientData/>
  </xdr:twoCellAnchor>
  <xdr:twoCellAnchor>
    <xdr:from>
      <xdr:col>1</xdr:col>
      <xdr:colOff>936625</xdr:colOff>
      <xdr:row>26</xdr:row>
      <xdr:rowOff>132555</xdr:rowOff>
    </xdr:from>
    <xdr:to>
      <xdr:col>8</xdr:col>
      <xdr:colOff>309563</xdr:colOff>
      <xdr:row>55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1AD8D2A-2275-62DD-116B-50767FB1B0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322263</xdr:colOff>
      <xdr:row>1</xdr:row>
      <xdr:rowOff>57150</xdr:rowOff>
    </xdr:from>
    <xdr:to>
      <xdr:col>2</xdr:col>
      <xdr:colOff>112622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2263" y="222250"/>
          <a:ext cx="1041309" cy="854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233362</xdr:colOff>
      <xdr:row>1</xdr:row>
      <xdr:rowOff>15067</xdr:rowOff>
    </xdr:from>
    <xdr:to>
      <xdr:col>1</xdr:col>
      <xdr:colOff>571500</xdr:colOff>
      <xdr:row>6</xdr:row>
      <xdr:rowOff>96837</xdr:rowOff>
    </xdr:to>
    <xdr:pic>
      <xdr:nvPicPr>
        <xdr:cNvPr id="579780" name="Picture 1">
          <a:extLst>
            <a:ext uri="{FF2B5EF4-FFF2-40B4-BE49-F238E27FC236}">
              <a16:creationId xmlns:a16="http://schemas.microsoft.com/office/drawing/2014/main" id="{00000000-0008-0000-0E00-0000C4D80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3362" y="173817"/>
          <a:ext cx="965201" cy="875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204788</xdr:colOff>
      <xdr:row>26</xdr:row>
      <xdr:rowOff>115887</xdr:rowOff>
    </xdr:from>
    <xdr:to>
      <xdr:col>4</xdr:col>
      <xdr:colOff>490537</xdr:colOff>
      <xdr:row>54</xdr:row>
      <xdr:rowOff>69849</xdr:rowOff>
    </xdr:to>
    <xdr:graphicFrame macro="">
      <xdr:nvGraphicFramePr>
        <xdr:cNvPr id="579781" name="Chart 7">
          <a:extLst>
            <a:ext uri="{FF2B5EF4-FFF2-40B4-BE49-F238E27FC236}">
              <a16:creationId xmlns:a16="http://schemas.microsoft.com/office/drawing/2014/main" id="{00000000-0008-0000-0E00-0000C5D80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12700</xdr:rowOff>
    </xdr:from>
    <xdr:to>
      <xdr:col>12</xdr:col>
      <xdr:colOff>552451</xdr:colOff>
      <xdr:row>35</xdr:row>
      <xdr:rowOff>149229</xdr:rowOff>
    </xdr:to>
    <xdr:graphicFrame macro="">
      <xdr:nvGraphicFramePr>
        <xdr:cNvPr id="12360" name="Chart 1">
          <a:extLst>
            <a:ext uri="{FF2B5EF4-FFF2-40B4-BE49-F238E27FC236}">
              <a16:creationId xmlns:a16="http://schemas.microsoft.com/office/drawing/2014/main" id="{00000000-0008-0000-0100-000048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0.05389</cdr:x>
      <cdr:y>0.11067</cdr:y>
    </cdr:from>
    <cdr:to>
      <cdr:x>0.18743</cdr:x>
      <cdr:y>0.28012</cdr:y>
    </cdr:to>
    <cdr:pic>
      <cdr:nvPicPr>
        <cdr:cNvPr id="13315" name="Picture 3" descr="logo e-mail">
          <a:extLst xmlns:a="http://schemas.openxmlformats.org/drawingml/2006/main">
            <a:ext uri="{FF2B5EF4-FFF2-40B4-BE49-F238E27FC236}">
              <a16:creationId xmlns:a16="http://schemas.microsoft.com/office/drawing/2014/main" id="{1CDAD00F-CE10-BB02-DF35-DB64619B9AA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17767" y="637021"/>
          <a:ext cx="1035170" cy="97540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608012</xdr:colOff>
      <xdr:row>1</xdr:row>
      <xdr:rowOff>69849</xdr:rowOff>
    </xdr:from>
    <xdr:to>
      <xdr:col>0</xdr:col>
      <xdr:colOff>1617662</xdr:colOff>
      <xdr:row>7</xdr:row>
      <xdr:rowOff>90486</xdr:rowOff>
    </xdr:to>
    <xdr:pic>
      <xdr:nvPicPr>
        <xdr:cNvPr id="3144" name="Picture 1">
          <a:extLst>
            <a:ext uri="{FF2B5EF4-FFF2-40B4-BE49-F238E27FC236}">
              <a16:creationId xmlns:a16="http://schemas.microsoft.com/office/drawing/2014/main" id="{00000000-0008-0000-0200-00004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8012" y="234949"/>
          <a:ext cx="1009650" cy="9477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452437</xdr:colOff>
      <xdr:row>3</xdr:row>
      <xdr:rowOff>82550</xdr:rowOff>
    </xdr:from>
    <xdr:to>
      <xdr:col>1</xdr:col>
      <xdr:colOff>699216</xdr:colOff>
      <xdr:row>9</xdr:row>
      <xdr:rowOff>90708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640887-5FFA-4151-98C4-525DE4369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" y="577850"/>
          <a:ext cx="1008779" cy="107495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0</xdr:row>
      <xdr:rowOff>114926</xdr:rowOff>
    </xdr:from>
    <xdr:to>
      <xdr:col>1</xdr:col>
      <xdr:colOff>539749</xdr:colOff>
      <xdr:row>6</xdr:row>
      <xdr:rowOff>147638</xdr:rowOff>
    </xdr:to>
    <xdr:pic>
      <xdr:nvPicPr>
        <xdr:cNvPr id="7240" name="Picture 2">
          <a:extLst>
            <a:ext uri="{FF2B5EF4-FFF2-40B4-BE49-F238E27FC236}">
              <a16:creationId xmlns:a16="http://schemas.microsoft.com/office/drawing/2014/main" id="{00000000-0008-0000-0400-000048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599" y="114926"/>
          <a:ext cx="1073150" cy="98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310281</xdr:colOff>
      <xdr:row>3</xdr:row>
      <xdr:rowOff>102918</xdr:rowOff>
    </xdr:from>
    <xdr:to>
      <xdr:col>0</xdr:col>
      <xdr:colOff>1289050</xdr:colOff>
      <xdr:row>9</xdr:row>
      <xdr:rowOff>47626</xdr:rowOff>
    </xdr:to>
    <xdr:pic>
      <xdr:nvPicPr>
        <xdr:cNvPr id="6234" name="Picture 1">
          <a:extLst>
            <a:ext uri="{FF2B5EF4-FFF2-40B4-BE49-F238E27FC236}">
              <a16:creationId xmlns:a16="http://schemas.microsoft.com/office/drawing/2014/main" id="{00000000-0008-0000-0500-00005A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0281" y="598218"/>
          <a:ext cx="978769" cy="935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2</xdr:col>
      <xdr:colOff>1023938</xdr:colOff>
      <xdr:row>8</xdr:row>
      <xdr:rowOff>130175</xdr:rowOff>
    </xdr:to>
    <xdr:pic>
      <xdr:nvPicPr>
        <xdr:cNvPr id="2" name="Picture 30" hidden="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0" y="209550"/>
          <a:ext cx="1100138" cy="96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484188</xdr:colOff>
      <xdr:row>2</xdr:row>
      <xdr:rowOff>39687</xdr:rowOff>
    </xdr:from>
    <xdr:to>
      <xdr:col>2</xdr:col>
      <xdr:colOff>936626</xdr:colOff>
      <xdr:row>8</xdr:row>
      <xdr:rowOff>36731</xdr:rowOff>
    </xdr:to>
    <xdr:pic>
      <xdr:nvPicPr>
        <xdr:cNvPr id="4" name="3 Imagen" descr="Logo Portuaria.jp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4188" y="357187"/>
          <a:ext cx="1039813" cy="949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2</xdr:row>
      <xdr:rowOff>0</xdr:rowOff>
    </xdr:from>
    <xdr:to>
      <xdr:col>1</xdr:col>
      <xdr:colOff>628650</xdr:colOff>
      <xdr:row>8</xdr:row>
      <xdr:rowOff>103188</xdr:rowOff>
    </xdr:to>
    <xdr:pic>
      <xdr:nvPicPr>
        <xdr:cNvPr id="1276" name="Picture 30" hidden="1">
          <a:extLst>
            <a:ext uri="{FF2B5EF4-FFF2-40B4-BE49-F238E27FC236}">
              <a16:creationId xmlns:a16="http://schemas.microsoft.com/office/drawing/2014/main" id="{00000000-0008-0000-0700-0000F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0" y="190500"/>
          <a:ext cx="11049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219074</xdr:colOff>
      <xdr:row>0</xdr:row>
      <xdr:rowOff>142999</xdr:rowOff>
    </xdr:from>
    <xdr:to>
      <xdr:col>1</xdr:col>
      <xdr:colOff>461962</xdr:colOff>
      <xdr:row>7</xdr:row>
      <xdr:rowOff>22224</xdr:rowOff>
    </xdr:to>
    <xdr:pic>
      <xdr:nvPicPr>
        <xdr:cNvPr id="1278" name="Picture 2">
          <a:extLst>
            <a:ext uri="{FF2B5EF4-FFF2-40B4-BE49-F238E27FC236}">
              <a16:creationId xmlns:a16="http://schemas.microsoft.com/office/drawing/2014/main" id="{00000000-0008-0000-0700-0000F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4" y="142999"/>
          <a:ext cx="1004888" cy="946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555624</xdr:colOff>
      <xdr:row>25</xdr:row>
      <xdr:rowOff>5553</xdr:rowOff>
    </xdr:from>
    <xdr:to>
      <xdr:col>7</xdr:col>
      <xdr:colOff>39686</xdr:colOff>
      <xdr:row>53</xdr:row>
      <xdr:rowOff>71436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2EF82A3-36A4-DBC4-A55E-D04C04ECE3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9-08T13:55:40.922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1 1 24575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9-08T13:55:56.699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0 0 24575</inkml:trace>
</inkml: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:F24"/>
  <sheetViews>
    <sheetView showGridLines="0" showRowColHeaders="0" tabSelected="1" zoomScale="120" zoomScaleNormal="120" workbookViewId="0"/>
  </sheetViews>
  <sheetFormatPr baseColWidth="10" defaultRowHeight="12.75" x14ac:dyDescent="0.2"/>
  <cols>
    <col min="5" max="5" width="12.140625" customWidth="1"/>
    <col min="6" max="6" width="18.7109375" customWidth="1"/>
  </cols>
  <sheetData>
    <row r="20" spans="1:6" x14ac:dyDescent="0.2">
      <c r="A20" s="304" t="s">
        <v>115</v>
      </c>
      <c r="B20" s="304"/>
      <c r="C20" s="304"/>
      <c r="D20" s="304"/>
      <c r="E20" s="304"/>
      <c r="F20" s="304"/>
    </row>
    <row r="22" spans="1:6" ht="15" customHeight="1" x14ac:dyDescent="0.2">
      <c r="A22" s="304" t="s">
        <v>114</v>
      </c>
      <c r="B22" s="304"/>
      <c r="C22" s="304"/>
      <c r="D22" s="304"/>
      <c r="E22" s="304"/>
      <c r="F22" s="304"/>
    </row>
    <row r="23" spans="1:6" ht="15" customHeight="1" x14ac:dyDescent="0.2">
      <c r="A23" s="304"/>
      <c r="B23" s="304"/>
      <c r="C23" s="304"/>
      <c r="D23" s="304"/>
      <c r="E23" s="304"/>
      <c r="F23" s="304"/>
    </row>
    <row r="24" spans="1:6" ht="15" customHeight="1" x14ac:dyDescent="0.2">
      <c r="A24" s="304" t="s">
        <v>85</v>
      </c>
      <c r="B24" s="304"/>
      <c r="C24" s="304"/>
      <c r="D24" s="304"/>
      <c r="E24" s="304"/>
      <c r="F24" s="304"/>
    </row>
  </sheetData>
  <sheetProtection password="CA1B" sheet="1" objects="1" scenarios="1" formatCells="0" formatColumns="0" formatRows="0" insertColumns="0" insertRows="0" insertHyperlinks="0" deleteColumns="0" deleteRows="0" sort="0" autoFilter="0" pivotTables="0"/>
  <mergeCells count="4">
    <mergeCell ref="A22:F22"/>
    <mergeCell ref="A23:F23"/>
    <mergeCell ref="A24:F24"/>
    <mergeCell ref="A20:F20"/>
  </mergeCells>
  <phoneticPr fontId="10" type="noConversion"/>
  <printOptions horizontalCentered="1" verticalCentered="1"/>
  <pageMargins left="0.75" right="0.75" top="1" bottom="1" header="0.51181102362204722" footer="0.51181102362204722"/>
  <pageSetup paperSize="9" scale="89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Z117"/>
  <sheetViews>
    <sheetView showGridLines="0" showRowColHeaders="0" zoomScale="150" zoomScaleNormal="150" zoomScalePageLayoutView="120" workbookViewId="0"/>
  </sheetViews>
  <sheetFormatPr baseColWidth="10" defaultRowHeight="12.75" x14ac:dyDescent="0.2"/>
  <cols>
    <col min="1" max="1" width="5.5703125" customWidth="1"/>
    <col min="2" max="2" width="25.42578125" customWidth="1"/>
    <col min="3" max="3" width="8" customWidth="1"/>
    <col min="4" max="4" width="7.28515625" customWidth="1"/>
    <col min="5" max="5" width="6.140625" customWidth="1"/>
    <col min="6" max="6" width="4.85546875" customWidth="1"/>
    <col min="7" max="7" width="11" customWidth="1"/>
    <col min="8" max="8" width="6.7109375" customWidth="1"/>
    <col min="9" max="9" width="18.42578125" customWidth="1"/>
    <col min="10" max="10" width="10.42578125" customWidth="1"/>
    <col min="11" max="11" width="11" customWidth="1"/>
    <col min="12" max="12" width="7.28515625" customWidth="1"/>
    <col min="13" max="13" width="11.140625" customWidth="1"/>
    <col min="14" max="14" width="7.28515625" hidden="1" customWidth="1"/>
    <col min="15" max="15" width="11.140625" hidden="1" customWidth="1"/>
    <col min="16" max="16" width="7.28515625" hidden="1" customWidth="1"/>
    <col min="17" max="17" width="12" hidden="1" customWidth="1"/>
    <col min="18" max="19" width="12" customWidth="1"/>
    <col min="20" max="20" width="10.85546875" customWidth="1"/>
    <col min="21" max="21" width="7.28515625" hidden="1" customWidth="1"/>
    <col min="22" max="22" width="0" hidden="1" customWidth="1"/>
    <col min="23" max="23" width="14.140625" hidden="1" customWidth="1"/>
    <col min="24" max="24" width="7.28515625" customWidth="1"/>
    <col min="25" max="25" width="11.42578125" customWidth="1"/>
    <col min="26" max="26" width="14.140625" customWidth="1"/>
  </cols>
  <sheetData>
    <row r="3" spans="1:26" ht="12" customHeight="1" x14ac:dyDescent="0.2">
      <c r="F3" t="s">
        <v>59</v>
      </c>
    </row>
    <row r="4" spans="1:26" ht="12" customHeight="1" x14ac:dyDescent="0.2"/>
    <row r="5" spans="1:26" ht="12.95" customHeight="1" x14ac:dyDescent="0.2">
      <c r="B5" s="1"/>
      <c r="C5" s="305" t="s">
        <v>91</v>
      </c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21"/>
      <c r="S5" s="21"/>
    </row>
    <row r="6" spans="1:26" ht="9.9499999999999993" customHeight="1" x14ac:dyDescent="0.25">
      <c r="B6" s="1"/>
      <c r="C6" s="15"/>
      <c r="D6" s="7"/>
      <c r="E6" s="5"/>
      <c r="F6" s="5"/>
      <c r="G6" s="5"/>
      <c r="H6" s="5"/>
      <c r="I6" s="5"/>
      <c r="V6" s="12"/>
      <c r="W6" s="12"/>
    </row>
    <row r="7" spans="1:26" ht="12.95" customHeight="1" x14ac:dyDescent="0.2">
      <c r="B7" s="1"/>
      <c r="C7" s="305" t="s">
        <v>188</v>
      </c>
      <c r="D7" s="305"/>
      <c r="E7" s="305"/>
      <c r="F7" s="305"/>
      <c r="G7" s="305"/>
      <c r="H7" s="305"/>
      <c r="I7" s="305"/>
      <c r="J7" s="305"/>
      <c r="K7" s="305"/>
      <c r="L7" s="305"/>
      <c r="M7" s="305"/>
      <c r="N7" s="305"/>
      <c r="O7" s="305"/>
      <c r="P7" s="305"/>
      <c r="Q7" s="305"/>
      <c r="R7" s="21"/>
      <c r="S7" s="21"/>
      <c r="T7" s="12"/>
      <c r="U7" s="12"/>
      <c r="V7" s="12"/>
      <c r="W7" s="12"/>
    </row>
    <row r="8" spans="1:26" ht="9.9499999999999993" customHeight="1" x14ac:dyDescent="0.2">
      <c r="B8" s="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12"/>
      <c r="U8" s="12"/>
      <c r="V8" s="12"/>
      <c r="W8" s="12"/>
    </row>
    <row r="9" spans="1:26" ht="9.9499999999999993" customHeight="1" thickBot="1" x14ac:dyDescent="0.25">
      <c r="B9" s="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12"/>
      <c r="U9" s="12"/>
      <c r="V9" s="12"/>
      <c r="W9" s="12"/>
    </row>
    <row r="10" spans="1:26" ht="15.95" customHeight="1" thickBot="1" x14ac:dyDescent="0.25">
      <c r="A10" s="156" t="s">
        <v>63</v>
      </c>
      <c r="B10" s="187" t="s">
        <v>23</v>
      </c>
      <c r="C10" s="157" t="s">
        <v>24</v>
      </c>
      <c r="D10" s="85" t="s">
        <v>25</v>
      </c>
      <c r="E10" s="85" t="s">
        <v>26</v>
      </c>
      <c r="F10" s="85" t="s">
        <v>27</v>
      </c>
      <c r="G10" s="85" t="s">
        <v>28</v>
      </c>
      <c r="H10" s="85" t="s">
        <v>29</v>
      </c>
      <c r="I10" s="85" t="s">
        <v>30</v>
      </c>
      <c r="J10" s="158" t="s">
        <v>31</v>
      </c>
      <c r="K10" s="85" t="s">
        <v>40</v>
      </c>
      <c r="L10" s="85" t="s">
        <v>33</v>
      </c>
      <c r="M10" s="85" t="s">
        <v>32</v>
      </c>
      <c r="N10" s="85" t="s">
        <v>33</v>
      </c>
      <c r="O10" s="85" t="s">
        <v>34</v>
      </c>
      <c r="P10" s="85" t="s">
        <v>35</v>
      </c>
      <c r="Q10" s="85" t="s">
        <v>33</v>
      </c>
      <c r="R10" s="85" t="s">
        <v>33</v>
      </c>
      <c r="S10" s="85" t="s">
        <v>34</v>
      </c>
      <c r="T10" s="85" t="s">
        <v>35</v>
      </c>
      <c r="U10" s="85" t="s">
        <v>33</v>
      </c>
      <c r="V10" s="85" t="s">
        <v>36</v>
      </c>
      <c r="W10" s="85" t="s">
        <v>37</v>
      </c>
      <c r="X10" s="85" t="s">
        <v>33</v>
      </c>
      <c r="Y10" s="85" t="s">
        <v>36</v>
      </c>
      <c r="Z10" s="92" t="s">
        <v>84</v>
      </c>
    </row>
    <row r="11" spans="1:26" ht="15" customHeight="1" x14ac:dyDescent="0.2">
      <c r="A11" s="205">
        <v>1</v>
      </c>
      <c r="B11" s="208" t="s">
        <v>196</v>
      </c>
      <c r="C11" s="209">
        <v>228.99</v>
      </c>
      <c r="D11" s="210">
        <v>32.26</v>
      </c>
      <c r="E11" s="211">
        <v>20.05</v>
      </c>
      <c r="F11" s="212" t="s">
        <v>65</v>
      </c>
      <c r="G11" s="213">
        <v>31.08</v>
      </c>
      <c r="H11" s="212">
        <v>27239</v>
      </c>
      <c r="I11" s="212" t="s">
        <v>60</v>
      </c>
      <c r="J11" s="214">
        <v>41.06</v>
      </c>
      <c r="K11" s="215">
        <v>45958</v>
      </c>
      <c r="L11" s="210">
        <v>19.25</v>
      </c>
      <c r="M11" s="215">
        <v>45960</v>
      </c>
      <c r="N11" s="212"/>
      <c r="O11" s="212"/>
      <c r="P11" s="212"/>
      <c r="Q11" s="212"/>
      <c r="R11" s="210">
        <v>19.48</v>
      </c>
      <c r="S11" s="210">
        <v>48.2</v>
      </c>
      <c r="T11" s="215">
        <v>45962</v>
      </c>
      <c r="U11" s="212"/>
      <c r="V11" s="212"/>
      <c r="W11" s="212"/>
      <c r="X11" s="210">
        <v>2.5499999999999998</v>
      </c>
      <c r="Y11" s="216">
        <v>31</v>
      </c>
      <c r="Z11" s="217">
        <v>79.3</v>
      </c>
    </row>
    <row r="12" spans="1:26" ht="15" customHeight="1" x14ac:dyDescent="0.2">
      <c r="A12" s="206">
        <v>2</v>
      </c>
      <c r="B12" s="218" t="s">
        <v>197</v>
      </c>
      <c r="C12" s="219">
        <v>199.99</v>
      </c>
      <c r="D12" s="220">
        <v>36</v>
      </c>
      <c r="E12" s="221">
        <v>18.45</v>
      </c>
      <c r="F12" s="222" t="s">
        <v>65</v>
      </c>
      <c r="G12" s="223">
        <v>32.08</v>
      </c>
      <c r="H12" s="222">
        <v>21668</v>
      </c>
      <c r="I12" s="222" t="s">
        <v>60</v>
      </c>
      <c r="J12" s="224">
        <v>34.090000000000003</v>
      </c>
      <c r="K12" s="225">
        <v>45961</v>
      </c>
      <c r="L12" s="220">
        <v>1</v>
      </c>
      <c r="M12" s="225">
        <v>45962</v>
      </c>
      <c r="N12" s="222"/>
      <c r="O12" s="222"/>
      <c r="P12" s="222"/>
      <c r="Q12" s="222"/>
      <c r="R12" s="220">
        <v>4.42</v>
      </c>
      <c r="S12" s="220">
        <v>27.4</v>
      </c>
      <c r="T12" s="225">
        <v>45962</v>
      </c>
      <c r="U12" s="222"/>
      <c r="V12" s="222"/>
      <c r="W12" s="222"/>
      <c r="X12" s="220">
        <v>18.55</v>
      </c>
      <c r="Y12" s="226">
        <v>14.1</v>
      </c>
      <c r="Z12" s="227">
        <v>41.5</v>
      </c>
    </row>
    <row r="13" spans="1:26" ht="15" customHeight="1" x14ac:dyDescent="0.2">
      <c r="A13" s="206">
        <v>3</v>
      </c>
      <c r="B13" s="218" t="s">
        <v>198</v>
      </c>
      <c r="C13" s="219">
        <v>228.9</v>
      </c>
      <c r="D13" s="220">
        <v>32.24</v>
      </c>
      <c r="E13" s="221">
        <v>20.2</v>
      </c>
      <c r="F13" s="222" t="s">
        <v>116</v>
      </c>
      <c r="G13" s="221">
        <v>17.010000000000002</v>
      </c>
      <c r="H13" s="222">
        <v>26527</v>
      </c>
      <c r="I13" s="222" t="s">
        <v>199</v>
      </c>
      <c r="J13" s="224">
        <v>44.05</v>
      </c>
      <c r="K13" s="225">
        <v>45954</v>
      </c>
      <c r="L13" s="220">
        <v>0.18</v>
      </c>
      <c r="M13" s="225">
        <v>45960</v>
      </c>
      <c r="N13" s="222"/>
      <c r="O13" s="222"/>
      <c r="P13" s="222"/>
      <c r="Q13" s="222"/>
      <c r="R13" s="220">
        <v>14.28</v>
      </c>
      <c r="S13" s="220">
        <v>158.1</v>
      </c>
      <c r="T13" s="225">
        <v>45964</v>
      </c>
      <c r="U13" s="222"/>
      <c r="V13" s="222"/>
      <c r="W13" s="222"/>
      <c r="X13" s="220">
        <v>17.45</v>
      </c>
      <c r="Y13" s="226">
        <v>99.1</v>
      </c>
      <c r="Z13" s="227">
        <v>257.2</v>
      </c>
    </row>
    <row r="14" spans="1:26" ht="15" customHeight="1" x14ac:dyDescent="0.2">
      <c r="A14" s="206">
        <v>4</v>
      </c>
      <c r="B14" s="218" t="s">
        <v>200</v>
      </c>
      <c r="C14" s="219">
        <v>229</v>
      </c>
      <c r="D14" s="220">
        <v>32.26</v>
      </c>
      <c r="E14" s="221">
        <v>20.25</v>
      </c>
      <c r="F14" s="222" t="s">
        <v>65</v>
      </c>
      <c r="G14" s="221">
        <v>34.01</v>
      </c>
      <c r="H14" s="222">
        <v>27149</v>
      </c>
      <c r="I14" s="228" t="s">
        <v>60</v>
      </c>
      <c r="J14" s="224">
        <v>43</v>
      </c>
      <c r="K14" s="225">
        <v>45959</v>
      </c>
      <c r="L14" s="220">
        <v>11.4</v>
      </c>
      <c r="M14" s="225">
        <v>45961</v>
      </c>
      <c r="N14" s="222"/>
      <c r="O14" s="222"/>
      <c r="P14" s="222"/>
      <c r="Q14" s="222"/>
      <c r="R14" s="220">
        <v>20.59</v>
      </c>
      <c r="S14" s="220">
        <v>57.1</v>
      </c>
      <c r="T14" s="225">
        <v>45964</v>
      </c>
      <c r="U14" s="222"/>
      <c r="V14" s="222"/>
      <c r="W14" s="222"/>
      <c r="X14" s="220">
        <v>21.3</v>
      </c>
      <c r="Y14" s="226">
        <v>72.3</v>
      </c>
      <c r="Z14" s="227">
        <v>129.5</v>
      </c>
    </row>
    <row r="15" spans="1:26" ht="15" customHeight="1" x14ac:dyDescent="0.2">
      <c r="A15" s="206">
        <v>5</v>
      </c>
      <c r="B15" s="218" t="s">
        <v>201</v>
      </c>
      <c r="C15" s="219">
        <v>229</v>
      </c>
      <c r="D15" s="220">
        <v>32.24</v>
      </c>
      <c r="E15" s="221">
        <v>20.2</v>
      </c>
      <c r="F15" s="222" t="s">
        <v>116</v>
      </c>
      <c r="G15" s="221">
        <v>18.09</v>
      </c>
      <c r="H15" s="222">
        <v>27213</v>
      </c>
      <c r="I15" s="222" t="s">
        <v>202</v>
      </c>
      <c r="J15" s="224">
        <v>44.01</v>
      </c>
      <c r="K15" s="225">
        <v>45963</v>
      </c>
      <c r="L15" s="220">
        <v>8.42</v>
      </c>
      <c r="M15" s="225">
        <v>45963</v>
      </c>
      <c r="N15" s="222"/>
      <c r="O15" s="222"/>
      <c r="P15" s="222"/>
      <c r="Q15" s="222"/>
      <c r="R15" s="220">
        <v>9.36</v>
      </c>
      <c r="S15" s="220">
        <v>0.5</v>
      </c>
      <c r="T15" s="225">
        <v>45968</v>
      </c>
      <c r="U15" s="222"/>
      <c r="V15" s="222"/>
      <c r="W15" s="222"/>
      <c r="X15" s="220">
        <v>7</v>
      </c>
      <c r="Y15" s="226">
        <v>117.2</v>
      </c>
      <c r="Z15" s="227">
        <v>118.1</v>
      </c>
    </row>
    <row r="16" spans="1:26" ht="15" customHeight="1" x14ac:dyDescent="0.2">
      <c r="A16" s="206">
        <v>6</v>
      </c>
      <c r="B16" s="218" t="s">
        <v>203</v>
      </c>
      <c r="C16" s="219">
        <v>229</v>
      </c>
      <c r="D16" s="220">
        <v>32.26</v>
      </c>
      <c r="E16" s="221">
        <v>20.05</v>
      </c>
      <c r="F16" s="222" t="s">
        <v>65</v>
      </c>
      <c r="G16" s="221">
        <v>32.01</v>
      </c>
      <c r="H16" s="222">
        <v>27553</v>
      </c>
      <c r="I16" s="222" t="s">
        <v>60</v>
      </c>
      <c r="J16" s="224">
        <v>42.07</v>
      </c>
      <c r="K16" s="225">
        <v>45956</v>
      </c>
      <c r="L16" s="220">
        <v>21.18</v>
      </c>
      <c r="M16" s="225">
        <v>45964</v>
      </c>
      <c r="N16" s="222"/>
      <c r="O16" s="222"/>
      <c r="P16" s="222"/>
      <c r="Q16" s="222"/>
      <c r="R16" s="220">
        <v>19.3</v>
      </c>
      <c r="S16" s="220">
        <v>190.1</v>
      </c>
      <c r="T16" s="225">
        <v>45968</v>
      </c>
      <c r="U16" s="222"/>
      <c r="V16" s="222"/>
      <c r="W16" s="222"/>
      <c r="X16" s="220">
        <v>7.35</v>
      </c>
      <c r="Y16" s="226">
        <v>84</v>
      </c>
      <c r="Z16" s="227">
        <v>274.10000000000002</v>
      </c>
    </row>
    <row r="17" spans="1:26" ht="15" customHeight="1" x14ac:dyDescent="0.2">
      <c r="A17" s="206">
        <v>7</v>
      </c>
      <c r="B17" s="218" t="s">
        <v>204</v>
      </c>
      <c r="C17" s="219">
        <v>183.09</v>
      </c>
      <c r="D17" s="220">
        <v>32.200000000000003</v>
      </c>
      <c r="E17" s="221">
        <v>19.100000000000001</v>
      </c>
      <c r="F17" s="222" t="s">
        <v>65</v>
      </c>
      <c r="G17" s="221">
        <v>33.090000000000003</v>
      </c>
      <c r="H17" s="222">
        <v>13429</v>
      </c>
      <c r="I17" s="222" t="s">
        <v>60</v>
      </c>
      <c r="J17" s="224">
        <v>40.04</v>
      </c>
      <c r="K17" s="225">
        <v>45965</v>
      </c>
      <c r="L17" s="220">
        <v>7.3</v>
      </c>
      <c r="M17" s="225">
        <v>45965</v>
      </c>
      <c r="N17" s="222"/>
      <c r="O17" s="222"/>
      <c r="P17" s="222"/>
      <c r="Q17" s="222"/>
      <c r="R17" s="220">
        <v>9.24</v>
      </c>
      <c r="S17" s="220">
        <v>1.5</v>
      </c>
      <c r="T17" s="225">
        <v>45968</v>
      </c>
      <c r="U17" s="222"/>
      <c r="V17" s="222"/>
      <c r="W17" s="222"/>
      <c r="X17" s="220">
        <v>8</v>
      </c>
      <c r="Y17" s="226">
        <v>70.3</v>
      </c>
      <c r="Z17" s="227">
        <v>72.3</v>
      </c>
    </row>
    <row r="18" spans="1:26" ht="15" customHeight="1" x14ac:dyDescent="0.2">
      <c r="A18" s="206">
        <v>8</v>
      </c>
      <c r="B18" s="218" t="s">
        <v>205</v>
      </c>
      <c r="C18" s="219">
        <v>175.53</v>
      </c>
      <c r="D18" s="220">
        <v>29.4</v>
      </c>
      <c r="E18" s="221">
        <v>13.7</v>
      </c>
      <c r="F18" s="222" t="s">
        <v>116</v>
      </c>
      <c r="G18" s="221">
        <v>15.01</v>
      </c>
      <c r="H18" s="222">
        <v>10514</v>
      </c>
      <c r="I18" s="222" t="s">
        <v>61</v>
      </c>
      <c r="J18" s="224">
        <v>26.04</v>
      </c>
      <c r="K18" s="225">
        <v>45956</v>
      </c>
      <c r="L18" s="220">
        <v>16.3</v>
      </c>
      <c r="M18" s="225">
        <v>45964</v>
      </c>
      <c r="N18" s="222"/>
      <c r="O18" s="222"/>
      <c r="P18" s="222"/>
      <c r="Q18" s="222"/>
      <c r="R18" s="220">
        <v>23.15</v>
      </c>
      <c r="S18" s="220">
        <v>198.4</v>
      </c>
      <c r="T18" s="225">
        <v>45968</v>
      </c>
      <c r="U18" s="222"/>
      <c r="V18" s="222"/>
      <c r="W18" s="222"/>
      <c r="X18" s="220">
        <v>14.25</v>
      </c>
      <c r="Y18" s="226">
        <v>87.1</v>
      </c>
      <c r="Z18" s="227">
        <v>285.5</v>
      </c>
    </row>
    <row r="19" spans="1:26" ht="15" customHeight="1" x14ac:dyDescent="0.2">
      <c r="A19" s="206">
        <v>9</v>
      </c>
      <c r="B19" s="218" t="s">
        <v>206</v>
      </c>
      <c r="C19" s="219">
        <v>189.99</v>
      </c>
      <c r="D19" s="220">
        <v>32.26</v>
      </c>
      <c r="E19" s="221">
        <v>17.899999999999999</v>
      </c>
      <c r="F19" s="222" t="s">
        <v>65</v>
      </c>
      <c r="G19" s="221">
        <v>39</v>
      </c>
      <c r="H19" s="222">
        <v>18516</v>
      </c>
      <c r="I19" s="222" t="s">
        <v>207</v>
      </c>
      <c r="J19" s="224">
        <v>36.049999999999997</v>
      </c>
      <c r="K19" s="225">
        <v>45968</v>
      </c>
      <c r="L19" s="220">
        <v>5.3</v>
      </c>
      <c r="M19" s="225">
        <v>45969</v>
      </c>
      <c r="N19" s="222"/>
      <c r="O19" s="222"/>
      <c r="P19" s="222"/>
      <c r="Q19" s="222"/>
      <c r="R19" s="220">
        <v>14.05</v>
      </c>
      <c r="S19" s="220">
        <v>7.3</v>
      </c>
      <c r="T19" s="225">
        <v>45969</v>
      </c>
      <c r="U19" s="222"/>
      <c r="V19" s="222"/>
      <c r="W19" s="222"/>
      <c r="X19" s="220">
        <v>14.05</v>
      </c>
      <c r="Y19" s="226">
        <v>24.5</v>
      </c>
      <c r="Z19" s="227">
        <v>32.299999999999997</v>
      </c>
    </row>
    <row r="20" spans="1:26" ht="15" customHeight="1" x14ac:dyDescent="0.2">
      <c r="A20" s="206">
        <v>10</v>
      </c>
      <c r="B20" s="218" t="s">
        <v>208</v>
      </c>
      <c r="C20" s="219">
        <v>224.9</v>
      </c>
      <c r="D20" s="220">
        <v>32.25</v>
      </c>
      <c r="E20" s="221">
        <v>19.7</v>
      </c>
      <c r="F20" s="222" t="s">
        <v>65</v>
      </c>
      <c r="G20" s="221">
        <v>27.07</v>
      </c>
      <c r="H20" s="222">
        <v>26327</v>
      </c>
      <c r="I20" s="222" t="s">
        <v>60</v>
      </c>
      <c r="J20" s="224">
        <v>43.05</v>
      </c>
      <c r="K20" s="225">
        <v>45963</v>
      </c>
      <c r="L20" s="220">
        <v>13.18</v>
      </c>
      <c r="M20" s="225">
        <v>45968</v>
      </c>
      <c r="N20" s="222"/>
      <c r="O20" s="222"/>
      <c r="P20" s="222"/>
      <c r="Q20" s="222"/>
      <c r="R20" s="220">
        <v>10.06</v>
      </c>
      <c r="S20" s="220">
        <v>116.4</v>
      </c>
      <c r="T20" s="225">
        <v>45971</v>
      </c>
      <c r="U20" s="222"/>
      <c r="V20" s="222"/>
      <c r="W20" s="222"/>
      <c r="X20" s="220">
        <v>19.350000000000001</v>
      </c>
      <c r="Y20" s="226">
        <v>81.2</v>
      </c>
      <c r="Z20" s="227">
        <v>198.1</v>
      </c>
    </row>
    <row r="21" spans="1:26" ht="15" customHeight="1" x14ac:dyDescent="0.2">
      <c r="A21" s="206">
        <v>11</v>
      </c>
      <c r="B21" s="218" t="s">
        <v>209</v>
      </c>
      <c r="C21" s="219">
        <v>228.99</v>
      </c>
      <c r="D21" s="220">
        <v>32.26</v>
      </c>
      <c r="E21" s="221">
        <v>20.05</v>
      </c>
      <c r="F21" s="222" t="s">
        <v>65</v>
      </c>
      <c r="G21" s="221">
        <v>31.08</v>
      </c>
      <c r="H21" s="222">
        <v>27229</v>
      </c>
      <c r="I21" s="222" t="s">
        <v>60</v>
      </c>
      <c r="J21" s="224">
        <v>42.05</v>
      </c>
      <c r="K21" s="225">
        <v>45965</v>
      </c>
      <c r="L21" s="220">
        <v>9.15</v>
      </c>
      <c r="M21" s="225">
        <v>45968</v>
      </c>
      <c r="N21" s="222"/>
      <c r="O21" s="222"/>
      <c r="P21" s="222"/>
      <c r="Q21" s="222"/>
      <c r="R21" s="220">
        <v>16.12</v>
      </c>
      <c r="S21" s="220">
        <v>78.5</v>
      </c>
      <c r="T21" s="225">
        <v>45971</v>
      </c>
      <c r="U21" s="222"/>
      <c r="V21" s="222"/>
      <c r="W21" s="222"/>
      <c r="X21" s="220">
        <v>22.3</v>
      </c>
      <c r="Y21" s="226">
        <v>78.099999999999994</v>
      </c>
      <c r="Z21" s="227">
        <v>157.1</v>
      </c>
    </row>
    <row r="22" spans="1:26" ht="15" customHeight="1" x14ac:dyDescent="0.2">
      <c r="A22" s="206">
        <v>12</v>
      </c>
      <c r="B22" s="218" t="s">
        <v>210</v>
      </c>
      <c r="C22" s="219">
        <v>199.98</v>
      </c>
      <c r="D22" s="220">
        <v>32.24</v>
      </c>
      <c r="E22" s="221">
        <v>18.600000000000001</v>
      </c>
      <c r="F22" s="222" t="s">
        <v>65</v>
      </c>
      <c r="G22" s="221">
        <v>30.04</v>
      </c>
      <c r="H22" s="222">
        <v>20238</v>
      </c>
      <c r="I22" s="222" t="s">
        <v>60</v>
      </c>
      <c r="J22" s="224">
        <v>37</v>
      </c>
      <c r="K22" s="225">
        <v>45966</v>
      </c>
      <c r="L22" s="220">
        <v>4.54</v>
      </c>
      <c r="M22" s="225">
        <v>45969</v>
      </c>
      <c r="N22" s="222"/>
      <c r="O22" s="222"/>
      <c r="P22" s="222"/>
      <c r="Q22" s="222"/>
      <c r="R22" s="220">
        <v>16.239999999999998</v>
      </c>
      <c r="S22" s="220">
        <v>83.3</v>
      </c>
      <c r="T22" s="225">
        <v>45973</v>
      </c>
      <c r="U22" s="222"/>
      <c r="V22" s="222"/>
      <c r="W22" s="222"/>
      <c r="X22" s="220">
        <v>9.1999999999999993</v>
      </c>
      <c r="Y22" s="226">
        <v>88.5</v>
      </c>
      <c r="Z22" s="227">
        <v>172.2</v>
      </c>
    </row>
    <row r="23" spans="1:26" ht="15" customHeight="1" x14ac:dyDescent="0.2">
      <c r="A23" s="206">
        <v>13</v>
      </c>
      <c r="B23" s="218" t="s">
        <v>211</v>
      </c>
      <c r="C23" s="219">
        <v>182.43</v>
      </c>
      <c r="D23" s="220">
        <v>32.200000000000003</v>
      </c>
      <c r="E23" s="221">
        <v>17.5</v>
      </c>
      <c r="F23" s="222" t="s">
        <v>65</v>
      </c>
      <c r="G23" s="221">
        <v>36.049999999999997</v>
      </c>
      <c r="H23" s="222">
        <v>13855</v>
      </c>
      <c r="I23" s="222" t="s">
        <v>212</v>
      </c>
      <c r="J23" s="224">
        <v>33.01</v>
      </c>
      <c r="K23" s="225">
        <v>45971</v>
      </c>
      <c r="L23" s="220">
        <v>8.3000000000000007</v>
      </c>
      <c r="M23" s="225">
        <v>45971</v>
      </c>
      <c r="N23" s="222"/>
      <c r="O23" s="222"/>
      <c r="P23" s="222"/>
      <c r="Q23" s="222"/>
      <c r="R23" s="220">
        <v>21.06</v>
      </c>
      <c r="S23" s="220">
        <v>12.3</v>
      </c>
      <c r="T23" s="225">
        <v>45973</v>
      </c>
      <c r="U23" s="222"/>
      <c r="V23" s="222"/>
      <c r="W23" s="222"/>
      <c r="X23" s="220">
        <v>20.149999999999999</v>
      </c>
      <c r="Y23" s="226">
        <v>47</v>
      </c>
      <c r="Z23" s="227">
        <v>59.4</v>
      </c>
    </row>
    <row r="24" spans="1:26" ht="15" customHeight="1" x14ac:dyDescent="0.2">
      <c r="A24" s="206">
        <v>14</v>
      </c>
      <c r="B24" s="218" t="s">
        <v>213</v>
      </c>
      <c r="C24" s="219">
        <v>228.99</v>
      </c>
      <c r="D24" s="220">
        <v>32.26</v>
      </c>
      <c r="E24" s="221">
        <v>20.149999999999999</v>
      </c>
      <c r="F24" s="222" t="s">
        <v>116</v>
      </c>
      <c r="G24" s="221">
        <v>15.05</v>
      </c>
      <c r="H24" s="222">
        <v>27738</v>
      </c>
      <c r="I24" s="222" t="s">
        <v>199</v>
      </c>
      <c r="J24" s="224">
        <v>44.01</v>
      </c>
      <c r="K24" s="225">
        <v>45962</v>
      </c>
      <c r="L24" s="220">
        <v>8</v>
      </c>
      <c r="M24" s="225">
        <v>45968</v>
      </c>
      <c r="N24" s="222"/>
      <c r="O24" s="222"/>
      <c r="P24" s="222"/>
      <c r="Q24" s="222"/>
      <c r="R24" s="220">
        <v>9.24</v>
      </c>
      <c r="S24" s="220">
        <v>145.19999999999999</v>
      </c>
      <c r="T24" s="225">
        <v>45973</v>
      </c>
      <c r="U24" s="222"/>
      <c r="V24" s="222"/>
      <c r="W24" s="222"/>
      <c r="X24" s="220">
        <v>21.4</v>
      </c>
      <c r="Y24" s="226">
        <v>132.1</v>
      </c>
      <c r="Z24" s="227">
        <v>277.39999999999998</v>
      </c>
    </row>
    <row r="25" spans="1:26" ht="15" customHeight="1" x14ac:dyDescent="0.2">
      <c r="A25" s="206">
        <v>15</v>
      </c>
      <c r="B25" s="218" t="s">
        <v>214</v>
      </c>
      <c r="C25" s="219">
        <v>178.4</v>
      </c>
      <c r="D25" s="220">
        <v>28</v>
      </c>
      <c r="E25" s="221">
        <v>14</v>
      </c>
      <c r="F25" s="222" t="s">
        <v>65</v>
      </c>
      <c r="G25" s="221">
        <v>29</v>
      </c>
      <c r="H25" s="222">
        <v>11181</v>
      </c>
      <c r="I25" s="222" t="s">
        <v>215</v>
      </c>
      <c r="J25" s="224">
        <v>22.1</v>
      </c>
      <c r="K25" s="225">
        <v>45971</v>
      </c>
      <c r="L25" s="220">
        <v>20</v>
      </c>
      <c r="M25" s="225">
        <v>45972</v>
      </c>
      <c r="N25" s="222"/>
      <c r="O25" s="222"/>
      <c r="P25" s="222"/>
      <c r="Q25" s="222"/>
      <c r="R25" s="220">
        <v>2</v>
      </c>
      <c r="S25" s="220">
        <v>6</v>
      </c>
      <c r="T25" s="225">
        <v>45974</v>
      </c>
      <c r="U25" s="222"/>
      <c r="V25" s="222"/>
      <c r="W25" s="222"/>
      <c r="X25" s="220">
        <v>19</v>
      </c>
      <c r="Y25" s="226">
        <v>65</v>
      </c>
      <c r="Z25" s="227">
        <v>71</v>
      </c>
    </row>
    <row r="26" spans="1:26" ht="15" customHeight="1" x14ac:dyDescent="0.2">
      <c r="A26" s="206">
        <v>16</v>
      </c>
      <c r="B26" s="218" t="s">
        <v>216</v>
      </c>
      <c r="C26" s="219">
        <v>228.99</v>
      </c>
      <c r="D26" s="220">
        <v>32.26</v>
      </c>
      <c r="E26" s="221">
        <v>19.98</v>
      </c>
      <c r="F26" s="222" t="s">
        <v>65</v>
      </c>
      <c r="G26" s="221">
        <v>27.06</v>
      </c>
      <c r="H26" s="222">
        <v>27995</v>
      </c>
      <c r="I26" s="222" t="s">
        <v>60</v>
      </c>
      <c r="J26" s="224">
        <v>41.07</v>
      </c>
      <c r="K26" s="225">
        <v>45966</v>
      </c>
      <c r="L26" s="220">
        <v>7.36</v>
      </c>
      <c r="M26" s="225">
        <v>45972</v>
      </c>
      <c r="N26" s="222"/>
      <c r="O26" s="222"/>
      <c r="P26" s="222"/>
      <c r="Q26" s="222"/>
      <c r="R26" s="220">
        <v>0.12</v>
      </c>
      <c r="S26" s="220">
        <v>136.30000000000001</v>
      </c>
      <c r="T26" s="225">
        <v>45974</v>
      </c>
      <c r="U26" s="222"/>
      <c r="V26" s="222"/>
      <c r="W26" s="222"/>
      <c r="X26" s="220">
        <v>19.45</v>
      </c>
      <c r="Y26" s="226">
        <v>67.3</v>
      </c>
      <c r="Z26" s="227">
        <v>204</v>
      </c>
    </row>
    <row r="27" spans="1:26" ht="15" customHeight="1" x14ac:dyDescent="0.2">
      <c r="A27" s="206">
        <v>17</v>
      </c>
      <c r="B27" s="218" t="s">
        <v>217</v>
      </c>
      <c r="C27" s="219">
        <v>229</v>
      </c>
      <c r="D27" s="220">
        <v>32.24</v>
      </c>
      <c r="E27" s="221">
        <v>20.2</v>
      </c>
      <c r="F27" s="222" t="s">
        <v>65</v>
      </c>
      <c r="G27" s="221">
        <v>30.1</v>
      </c>
      <c r="H27" s="222">
        <v>27058</v>
      </c>
      <c r="I27" s="222" t="s">
        <v>60</v>
      </c>
      <c r="J27" s="224">
        <v>42.01</v>
      </c>
      <c r="K27" s="225">
        <v>45972</v>
      </c>
      <c r="L27" s="220">
        <v>4.4000000000000004</v>
      </c>
      <c r="M27" s="225">
        <v>45973</v>
      </c>
      <c r="N27" s="222"/>
      <c r="O27" s="222"/>
      <c r="P27" s="222"/>
      <c r="Q27" s="222"/>
      <c r="R27" s="220">
        <v>23.2</v>
      </c>
      <c r="S27" s="220">
        <v>42.4</v>
      </c>
      <c r="T27" s="225">
        <v>45975</v>
      </c>
      <c r="U27" s="222"/>
      <c r="V27" s="222"/>
      <c r="W27" s="222"/>
      <c r="X27" s="220">
        <v>3.45</v>
      </c>
      <c r="Y27" s="226">
        <v>28.2</v>
      </c>
      <c r="Z27" s="227">
        <v>71</v>
      </c>
    </row>
    <row r="28" spans="1:26" ht="15" customHeight="1" x14ac:dyDescent="0.2">
      <c r="A28" s="206">
        <v>18</v>
      </c>
      <c r="B28" s="218" t="s">
        <v>218</v>
      </c>
      <c r="C28" s="219">
        <v>229</v>
      </c>
      <c r="D28" s="220">
        <v>32.26</v>
      </c>
      <c r="E28" s="221">
        <v>20.05</v>
      </c>
      <c r="F28" s="222" t="s">
        <v>65</v>
      </c>
      <c r="G28" s="221">
        <v>31</v>
      </c>
      <c r="H28" s="222">
        <v>27591</v>
      </c>
      <c r="I28" s="222" t="s">
        <v>60</v>
      </c>
      <c r="J28" s="224">
        <v>43.03</v>
      </c>
      <c r="K28" s="225">
        <v>45966</v>
      </c>
      <c r="L28" s="220">
        <v>10.48</v>
      </c>
      <c r="M28" s="225">
        <v>45974</v>
      </c>
      <c r="N28" s="222"/>
      <c r="O28" s="222"/>
      <c r="P28" s="222"/>
      <c r="Q28" s="222"/>
      <c r="R28" s="220">
        <v>0.42</v>
      </c>
      <c r="S28" s="220">
        <v>181.5</v>
      </c>
      <c r="T28" s="225">
        <v>45975</v>
      </c>
      <c r="U28" s="222"/>
      <c r="V28" s="222"/>
      <c r="W28" s="222"/>
      <c r="X28" s="220">
        <v>11.05</v>
      </c>
      <c r="Y28" s="226">
        <v>34.200000000000003</v>
      </c>
      <c r="Z28" s="227">
        <v>216.1</v>
      </c>
    </row>
    <row r="29" spans="1:26" ht="15" customHeight="1" x14ac:dyDescent="0.2">
      <c r="A29" s="206">
        <v>19</v>
      </c>
      <c r="B29" s="218" t="s">
        <v>219</v>
      </c>
      <c r="C29" s="219">
        <v>195.09</v>
      </c>
      <c r="D29" s="220">
        <v>32.200000000000003</v>
      </c>
      <c r="E29" s="221">
        <v>17.8</v>
      </c>
      <c r="F29" s="222" t="s">
        <v>65</v>
      </c>
      <c r="G29" s="221">
        <v>34.049999999999997</v>
      </c>
      <c r="H29" s="222">
        <v>15319</v>
      </c>
      <c r="I29" s="222" t="s">
        <v>215</v>
      </c>
      <c r="J29" s="224">
        <v>29.06</v>
      </c>
      <c r="K29" s="225">
        <v>45974</v>
      </c>
      <c r="L29" s="220">
        <v>15.3</v>
      </c>
      <c r="M29" s="225">
        <v>45975</v>
      </c>
      <c r="N29" s="222"/>
      <c r="O29" s="222"/>
      <c r="P29" s="222"/>
      <c r="Q29" s="222"/>
      <c r="R29" s="220">
        <v>5.24</v>
      </c>
      <c r="S29" s="220">
        <v>13.5</v>
      </c>
      <c r="T29" s="225">
        <v>45976</v>
      </c>
      <c r="U29" s="222"/>
      <c r="V29" s="222"/>
      <c r="W29" s="222"/>
      <c r="X29" s="220">
        <v>5.35</v>
      </c>
      <c r="Y29" s="226">
        <v>24.1</v>
      </c>
      <c r="Z29" s="227">
        <v>38</v>
      </c>
    </row>
    <row r="30" spans="1:26" ht="15" customHeight="1" x14ac:dyDescent="0.2">
      <c r="A30" s="206">
        <v>20</v>
      </c>
      <c r="B30" s="218" t="s">
        <v>220</v>
      </c>
      <c r="C30" s="219">
        <v>179.9</v>
      </c>
      <c r="D30" s="220">
        <v>30</v>
      </c>
      <c r="E30" s="221">
        <v>14.8</v>
      </c>
      <c r="F30" s="222" t="s">
        <v>116</v>
      </c>
      <c r="G30" s="221">
        <v>16.04</v>
      </c>
      <c r="H30" s="222">
        <v>12773</v>
      </c>
      <c r="I30" s="222" t="s">
        <v>61</v>
      </c>
      <c r="J30" s="224">
        <v>26.03</v>
      </c>
      <c r="K30" s="225">
        <v>45965</v>
      </c>
      <c r="L30" s="220">
        <v>17.54</v>
      </c>
      <c r="M30" s="225">
        <v>45974</v>
      </c>
      <c r="N30" s="222"/>
      <c r="O30" s="222"/>
      <c r="P30" s="222"/>
      <c r="Q30" s="222"/>
      <c r="R30" s="220">
        <v>21.36</v>
      </c>
      <c r="S30" s="220">
        <v>219.4</v>
      </c>
      <c r="T30" s="225">
        <v>45976</v>
      </c>
      <c r="U30" s="222"/>
      <c r="V30" s="222"/>
      <c r="W30" s="222"/>
      <c r="X30" s="220">
        <v>7.55</v>
      </c>
      <c r="Y30" s="226">
        <v>34.1</v>
      </c>
      <c r="Z30" s="227">
        <v>254</v>
      </c>
    </row>
    <row r="31" spans="1:26" ht="15" customHeight="1" x14ac:dyDescent="0.2">
      <c r="A31" s="206">
        <v>21</v>
      </c>
      <c r="B31" s="218" t="s">
        <v>221</v>
      </c>
      <c r="C31" s="219">
        <v>229</v>
      </c>
      <c r="D31" s="220">
        <v>38</v>
      </c>
      <c r="E31" s="221">
        <v>19.100000000000001</v>
      </c>
      <c r="F31" s="222" t="s">
        <v>65</v>
      </c>
      <c r="G31" s="221">
        <v>28.01</v>
      </c>
      <c r="H31" s="222">
        <v>28028</v>
      </c>
      <c r="I31" s="222" t="s">
        <v>60</v>
      </c>
      <c r="J31" s="224">
        <v>42.04</v>
      </c>
      <c r="K31" s="225">
        <v>45970</v>
      </c>
      <c r="L31" s="220">
        <v>14.24</v>
      </c>
      <c r="M31" s="225">
        <v>45975</v>
      </c>
      <c r="N31" s="222"/>
      <c r="O31" s="222"/>
      <c r="P31" s="222"/>
      <c r="Q31" s="222"/>
      <c r="R31" s="220">
        <v>13.3</v>
      </c>
      <c r="S31" s="220">
        <v>119</v>
      </c>
      <c r="T31" s="225">
        <v>45976</v>
      </c>
      <c r="U31" s="222"/>
      <c r="V31" s="222"/>
      <c r="W31" s="222"/>
      <c r="X31" s="220">
        <v>21.1</v>
      </c>
      <c r="Y31" s="226">
        <v>31.4</v>
      </c>
      <c r="Z31" s="227">
        <v>150.4</v>
      </c>
    </row>
    <row r="32" spans="1:26" ht="15" customHeight="1" x14ac:dyDescent="0.2">
      <c r="A32" s="206">
        <v>22</v>
      </c>
      <c r="B32" s="218" t="s">
        <v>222</v>
      </c>
      <c r="C32" s="219">
        <v>229</v>
      </c>
      <c r="D32" s="220">
        <v>32.26</v>
      </c>
      <c r="E32" s="221">
        <v>20.25</v>
      </c>
      <c r="F32" s="222" t="s">
        <v>65</v>
      </c>
      <c r="G32" s="221">
        <v>35.020000000000003</v>
      </c>
      <c r="H32" s="222">
        <v>27351</v>
      </c>
      <c r="I32" s="222" t="s">
        <v>60</v>
      </c>
      <c r="J32" s="224">
        <v>43.09</v>
      </c>
      <c r="K32" s="225">
        <v>45971</v>
      </c>
      <c r="L32" s="220">
        <v>5.12</v>
      </c>
      <c r="M32" s="225">
        <v>45976</v>
      </c>
      <c r="N32" s="222"/>
      <c r="O32" s="222"/>
      <c r="P32" s="222"/>
      <c r="Q32" s="222"/>
      <c r="R32" s="220">
        <v>9.24</v>
      </c>
      <c r="S32" s="220">
        <v>123.1</v>
      </c>
      <c r="T32" s="225">
        <v>45979</v>
      </c>
      <c r="U32" s="222"/>
      <c r="V32" s="222"/>
      <c r="W32" s="222"/>
      <c r="X32" s="220">
        <v>7</v>
      </c>
      <c r="Y32" s="226">
        <v>69.3</v>
      </c>
      <c r="Z32" s="227">
        <v>192.4</v>
      </c>
    </row>
    <row r="33" spans="1:26" ht="15" customHeight="1" x14ac:dyDescent="0.2">
      <c r="A33" s="206">
        <v>23</v>
      </c>
      <c r="B33" s="218" t="s">
        <v>223</v>
      </c>
      <c r="C33" s="219">
        <v>225</v>
      </c>
      <c r="D33" s="220">
        <v>32.26</v>
      </c>
      <c r="E33" s="221">
        <v>19.39</v>
      </c>
      <c r="F33" s="222" t="s">
        <v>65</v>
      </c>
      <c r="G33" s="221">
        <v>26.06</v>
      </c>
      <c r="H33" s="222">
        <v>25316</v>
      </c>
      <c r="I33" s="222" t="s">
        <v>60</v>
      </c>
      <c r="J33" s="224">
        <v>42.05</v>
      </c>
      <c r="K33" s="225">
        <v>45969</v>
      </c>
      <c r="L33" s="220">
        <v>8</v>
      </c>
      <c r="M33" s="225">
        <v>45977</v>
      </c>
      <c r="N33" s="222"/>
      <c r="O33" s="222"/>
      <c r="P33" s="222"/>
      <c r="Q33" s="222"/>
      <c r="R33" s="220">
        <v>1.2</v>
      </c>
      <c r="S33" s="220">
        <v>185.2</v>
      </c>
      <c r="T33" s="225">
        <v>45981</v>
      </c>
      <c r="U33" s="222"/>
      <c r="V33" s="222"/>
      <c r="W33" s="222"/>
      <c r="X33" s="220">
        <v>9.4499999999999993</v>
      </c>
      <c r="Y33" s="226">
        <v>104.2</v>
      </c>
      <c r="Z33" s="227">
        <v>289.39999999999998</v>
      </c>
    </row>
    <row r="34" spans="1:26" ht="15" customHeight="1" x14ac:dyDescent="0.2">
      <c r="A34" s="206">
        <v>24</v>
      </c>
      <c r="B34" s="218" t="s">
        <v>224</v>
      </c>
      <c r="C34" s="219">
        <v>224.99</v>
      </c>
      <c r="D34" s="220">
        <v>32.26</v>
      </c>
      <c r="E34" s="221">
        <v>19.5</v>
      </c>
      <c r="F34" s="222" t="s">
        <v>65</v>
      </c>
      <c r="G34" s="221">
        <v>30.1</v>
      </c>
      <c r="H34" s="222">
        <v>25754</v>
      </c>
      <c r="I34" s="222" t="s">
        <v>60</v>
      </c>
      <c r="J34" s="224">
        <v>42.04</v>
      </c>
      <c r="K34" s="225">
        <v>45970</v>
      </c>
      <c r="L34" s="220">
        <v>1.1000000000000001</v>
      </c>
      <c r="M34" s="225">
        <v>45976</v>
      </c>
      <c r="N34" s="222"/>
      <c r="O34" s="222"/>
      <c r="P34" s="222"/>
      <c r="Q34" s="222"/>
      <c r="R34" s="220">
        <v>6.54</v>
      </c>
      <c r="S34" s="220">
        <v>149.4</v>
      </c>
      <c r="T34" s="225">
        <v>45981</v>
      </c>
      <c r="U34" s="222"/>
      <c r="V34" s="222"/>
      <c r="W34" s="222"/>
      <c r="X34" s="220">
        <v>10.15</v>
      </c>
      <c r="Y34" s="226">
        <v>123.2</v>
      </c>
      <c r="Z34" s="227">
        <v>273</v>
      </c>
    </row>
    <row r="35" spans="1:26" ht="15" customHeight="1" x14ac:dyDescent="0.2">
      <c r="A35" s="206">
        <v>25</v>
      </c>
      <c r="B35" s="218" t="s">
        <v>225</v>
      </c>
      <c r="C35" s="219">
        <v>225</v>
      </c>
      <c r="D35" s="220">
        <v>32.26</v>
      </c>
      <c r="E35" s="221">
        <v>19.600000000000001</v>
      </c>
      <c r="F35" s="222" t="s">
        <v>65</v>
      </c>
      <c r="G35" s="221">
        <v>33.049999999999997</v>
      </c>
      <c r="H35" s="222">
        <v>25963</v>
      </c>
      <c r="I35" s="222" t="s">
        <v>60</v>
      </c>
      <c r="J35" s="224">
        <v>42.11</v>
      </c>
      <c r="K35" s="225">
        <v>45971</v>
      </c>
      <c r="L35" s="220">
        <v>23.54</v>
      </c>
      <c r="M35" s="225">
        <v>45979</v>
      </c>
      <c r="N35" s="222"/>
      <c r="O35" s="222"/>
      <c r="P35" s="222"/>
      <c r="Q35" s="222"/>
      <c r="R35" s="220">
        <v>8.36</v>
      </c>
      <c r="S35" s="220">
        <v>176.4</v>
      </c>
      <c r="T35" s="225">
        <v>45981</v>
      </c>
      <c r="U35" s="222"/>
      <c r="V35" s="222"/>
      <c r="W35" s="222"/>
      <c r="X35" s="220">
        <v>10.45</v>
      </c>
      <c r="Y35" s="226">
        <v>50</v>
      </c>
      <c r="Z35" s="227">
        <v>226.5</v>
      </c>
    </row>
    <row r="36" spans="1:26" ht="15" customHeight="1" x14ac:dyDescent="0.2">
      <c r="A36" s="206">
        <v>26</v>
      </c>
      <c r="B36" s="218" t="s">
        <v>226</v>
      </c>
      <c r="C36" s="219">
        <v>177</v>
      </c>
      <c r="D36" s="220">
        <v>28.4</v>
      </c>
      <c r="E36" s="221">
        <v>14.25</v>
      </c>
      <c r="F36" s="222" t="s">
        <v>116</v>
      </c>
      <c r="G36" s="221">
        <v>12.09</v>
      </c>
      <c r="H36" s="222">
        <v>11140</v>
      </c>
      <c r="I36" s="222" t="s">
        <v>227</v>
      </c>
      <c r="J36" s="224">
        <v>30.02</v>
      </c>
      <c r="K36" s="225">
        <v>45977</v>
      </c>
      <c r="L36" s="220">
        <v>19.48</v>
      </c>
      <c r="M36" s="225">
        <v>45981</v>
      </c>
      <c r="N36" s="222"/>
      <c r="O36" s="222"/>
      <c r="P36" s="222"/>
      <c r="Q36" s="222"/>
      <c r="R36" s="220">
        <v>14.5</v>
      </c>
      <c r="S36" s="220">
        <v>91</v>
      </c>
      <c r="T36" s="225">
        <v>45983</v>
      </c>
      <c r="U36" s="222"/>
      <c r="V36" s="222"/>
      <c r="W36" s="222"/>
      <c r="X36" s="220">
        <v>7.15</v>
      </c>
      <c r="Y36" s="226">
        <v>40.200000000000003</v>
      </c>
      <c r="Z36" s="227">
        <v>131.19999999999999</v>
      </c>
    </row>
    <row r="37" spans="1:26" ht="15" customHeight="1" x14ac:dyDescent="0.2">
      <c r="A37" s="206">
        <v>27</v>
      </c>
      <c r="B37" s="218" t="s">
        <v>228</v>
      </c>
      <c r="C37" s="219">
        <v>229</v>
      </c>
      <c r="D37" s="220">
        <v>32.24</v>
      </c>
      <c r="E37" s="221">
        <v>20.149999999999999</v>
      </c>
      <c r="F37" s="222" t="s">
        <v>65</v>
      </c>
      <c r="G37" s="221">
        <v>23.04</v>
      </c>
      <c r="H37" s="222">
        <v>27532</v>
      </c>
      <c r="I37" s="222" t="s">
        <v>60</v>
      </c>
      <c r="J37" s="224">
        <v>43.07</v>
      </c>
      <c r="K37" s="225">
        <v>45973</v>
      </c>
      <c r="L37" s="220">
        <v>6.42</v>
      </c>
      <c r="M37" s="225">
        <v>45981</v>
      </c>
      <c r="N37" s="222"/>
      <c r="O37" s="222"/>
      <c r="P37" s="222"/>
      <c r="Q37" s="222"/>
      <c r="R37" s="220">
        <v>12.18</v>
      </c>
      <c r="S37" s="220">
        <v>197.3</v>
      </c>
      <c r="T37" s="225">
        <v>45983</v>
      </c>
      <c r="U37" s="222"/>
      <c r="V37" s="222"/>
      <c r="W37" s="222"/>
      <c r="X37" s="220">
        <v>11.55</v>
      </c>
      <c r="Y37" s="226">
        <v>47.3</v>
      </c>
      <c r="Z37" s="227">
        <v>245.1</v>
      </c>
    </row>
    <row r="38" spans="1:26" ht="15" customHeight="1" x14ac:dyDescent="0.2">
      <c r="A38" s="206">
        <v>28</v>
      </c>
      <c r="B38" s="218" t="s">
        <v>229</v>
      </c>
      <c r="C38" s="219">
        <v>199.98</v>
      </c>
      <c r="D38" s="220">
        <v>32.24</v>
      </c>
      <c r="E38" s="221">
        <v>19.3</v>
      </c>
      <c r="F38" s="222" t="s">
        <v>65</v>
      </c>
      <c r="G38" s="221">
        <v>31.07</v>
      </c>
      <c r="H38" s="222">
        <v>21173</v>
      </c>
      <c r="I38" s="222" t="s">
        <v>60</v>
      </c>
      <c r="J38" s="224">
        <v>43.08</v>
      </c>
      <c r="K38" s="225">
        <v>45978</v>
      </c>
      <c r="L38" s="220">
        <v>22.48</v>
      </c>
      <c r="M38" s="225">
        <v>45983</v>
      </c>
      <c r="N38" s="222"/>
      <c r="O38" s="222"/>
      <c r="P38" s="222"/>
      <c r="Q38" s="222"/>
      <c r="R38" s="220">
        <v>8.3000000000000007</v>
      </c>
      <c r="S38" s="220">
        <v>105.4</v>
      </c>
      <c r="T38" s="225">
        <v>45984</v>
      </c>
      <c r="U38" s="222"/>
      <c r="V38" s="222"/>
      <c r="W38" s="222"/>
      <c r="X38" s="220">
        <v>6.51</v>
      </c>
      <c r="Y38" s="226">
        <v>22.2</v>
      </c>
      <c r="Z38" s="227">
        <v>128</v>
      </c>
    </row>
    <row r="39" spans="1:26" ht="15" customHeight="1" x14ac:dyDescent="0.2">
      <c r="A39" s="206">
        <v>29</v>
      </c>
      <c r="B39" s="218" t="s">
        <v>230</v>
      </c>
      <c r="C39" s="219">
        <v>229.02</v>
      </c>
      <c r="D39" s="220">
        <v>32.25</v>
      </c>
      <c r="E39" s="221">
        <v>20.100000000000001</v>
      </c>
      <c r="F39" s="222" t="s">
        <v>65</v>
      </c>
      <c r="G39" s="221">
        <v>33.01</v>
      </c>
      <c r="H39" s="222">
        <v>26997</v>
      </c>
      <c r="I39" s="222" t="s">
        <v>60</v>
      </c>
      <c r="J39" s="224">
        <v>44.03</v>
      </c>
      <c r="K39" s="225">
        <v>45976</v>
      </c>
      <c r="L39" s="220">
        <v>14</v>
      </c>
      <c r="M39" s="225">
        <v>45981</v>
      </c>
      <c r="N39" s="222"/>
      <c r="O39" s="222"/>
      <c r="P39" s="222"/>
      <c r="Q39" s="222"/>
      <c r="R39" s="220">
        <v>13.36</v>
      </c>
      <c r="S39" s="220">
        <v>119.3</v>
      </c>
      <c r="T39" s="225">
        <v>45984</v>
      </c>
      <c r="U39" s="222"/>
      <c r="V39" s="222"/>
      <c r="W39" s="222"/>
      <c r="X39" s="220">
        <v>8.5</v>
      </c>
      <c r="Y39" s="226">
        <v>67.099999999999994</v>
      </c>
      <c r="Z39" s="227">
        <v>186.5</v>
      </c>
    </row>
    <row r="40" spans="1:26" ht="15" customHeight="1" x14ac:dyDescent="0.2">
      <c r="A40" s="206">
        <v>30</v>
      </c>
      <c r="B40" s="218" t="s">
        <v>231</v>
      </c>
      <c r="C40" s="219">
        <v>178.9</v>
      </c>
      <c r="D40" s="220">
        <v>28.8</v>
      </c>
      <c r="E40" s="221">
        <v>14.2</v>
      </c>
      <c r="F40" s="222" t="s">
        <v>116</v>
      </c>
      <c r="G40" s="221">
        <v>11.01</v>
      </c>
      <c r="H40" s="222">
        <v>11208</v>
      </c>
      <c r="I40" s="222" t="s">
        <v>61</v>
      </c>
      <c r="J40" s="224">
        <v>27.02</v>
      </c>
      <c r="K40" s="225">
        <v>45976</v>
      </c>
      <c r="L40" s="220">
        <v>7.48</v>
      </c>
      <c r="M40" s="225">
        <v>45983</v>
      </c>
      <c r="N40" s="222"/>
      <c r="O40" s="222"/>
      <c r="P40" s="222"/>
      <c r="Q40" s="222"/>
      <c r="R40" s="220">
        <v>13.24</v>
      </c>
      <c r="S40" s="220">
        <v>173.3</v>
      </c>
      <c r="T40" s="225">
        <v>45984</v>
      </c>
      <c r="U40" s="222"/>
      <c r="V40" s="222"/>
      <c r="W40" s="222"/>
      <c r="X40" s="220">
        <v>19.350000000000001</v>
      </c>
      <c r="Y40" s="226">
        <v>30.1</v>
      </c>
      <c r="Z40" s="227">
        <v>203.4</v>
      </c>
    </row>
    <row r="41" spans="1:26" ht="15" customHeight="1" x14ac:dyDescent="0.2">
      <c r="A41" s="206">
        <v>31</v>
      </c>
      <c r="B41" s="218" t="s">
        <v>183</v>
      </c>
      <c r="C41" s="219">
        <v>199.92</v>
      </c>
      <c r="D41" s="220">
        <v>32.26</v>
      </c>
      <c r="E41" s="221">
        <v>18.7</v>
      </c>
      <c r="F41" s="222" t="s">
        <v>65</v>
      </c>
      <c r="G41" s="221">
        <v>29.11</v>
      </c>
      <c r="H41" s="222">
        <v>19844</v>
      </c>
      <c r="I41" s="222" t="s">
        <v>60</v>
      </c>
      <c r="J41" s="224">
        <v>32.049999999999997</v>
      </c>
      <c r="K41" s="225">
        <v>45979</v>
      </c>
      <c r="L41" s="220">
        <v>8.36</v>
      </c>
      <c r="M41" s="225">
        <v>45984</v>
      </c>
      <c r="N41" s="222"/>
      <c r="O41" s="222"/>
      <c r="P41" s="222"/>
      <c r="Q41" s="222"/>
      <c r="R41" s="220">
        <v>8.06</v>
      </c>
      <c r="S41" s="220">
        <v>119.3</v>
      </c>
      <c r="T41" s="225">
        <v>45984</v>
      </c>
      <c r="U41" s="222"/>
      <c r="V41" s="222"/>
      <c r="W41" s="222"/>
      <c r="X41" s="220">
        <v>21.5</v>
      </c>
      <c r="Y41" s="226">
        <v>13.4</v>
      </c>
      <c r="Z41" s="227">
        <v>133.1</v>
      </c>
    </row>
    <row r="42" spans="1:26" ht="15" customHeight="1" x14ac:dyDescent="0.2">
      <c r="A42" s="206">
        <v>32</v>
      </c>
      <c r="B42" s="218" t="s">
        <v>232</v>
      </c>
      <c r="C42" s="219">
        <v>199.9</v>
      </c>
      <c r="D42" s="220">
        <v>32.26</v>
      </c>
      <c r="E42" s="221">
        <v>18.600000000000001</v>
      </c>
      <c r="F42" s="222" t="s">
        <v>65</v>
      </c>
      <c r="G42" s="221">
        <v>32.04</v>
      </c>
      <c r="H42" s="222">
        <v>21451</v>
      </c>
      <c r="I42" s="222" t="s">
        <v>60</v>
      </c>
      <c r="J42" s="224">
        <v>40.090000000000003</v>
      </c>
      <c r="K42" s="225">
        <v>45982</v>
      </c>
      <c r="L42" s="220">
        <v>14.5</v>
      </c>
      <c r="M42" s="225">
        <v>45984</v>
      </c>
      <c r="N42" s="222"/>
      <c r="O42" s="222"/>
      <c r="P42" s="222"/>
      <c r="Q42" s="222"/>
      <c r="R42" s="220">
        <v>20.55</v>
      </c>
      <c r="S42" s="220">
        <v>54</v>
      </c>
      <c r="T42" s="225">
        <v>45986</v>
      </c>
      <c r="U42" s="222"/>
      <c r="V42" s="222"/>
      <c r="W42" s="222"/>
      <c r="X42" s="220">
        <v>22.4</v>
      </c>
      <c r="Y42" s="226">
        <v>49.4</v>
      </c>
      <c r="Z42" s="227">
        <v>103.5</v>
      </c>
    </row>
    <row r="43" spans="1:26" ht="15" customHeight="1" x14ac:dyDescent="0.2">
      <c r="A43" s="206">
        <v>33</v>
      </c>
      <c r="B43" s="218" t="s">
        <v>233</v>
      </c>
      <c r="C43" s="219">
        <v>179.9</v>
      </c>
      <c r="D43" s="220">
        <v>28.4</v>
      </c>
      <c r="E43" s="221">
        <v>14.1</v>
      </c>
      <c r="F43" s="222" t="s">
        <v>116</v>
      </c>
      <c r="G43" s="221">
        <v>12.04</v>
      </c>
      <c r="H43" s="222">
        <v>11786</v>
      </c>
      <c r="I43" s="222" t="s">
        <v>61</v>
      </c>
      <c r="J43" s="224">
        <v>28.09</v>
      </c>
      <c r="K43" s="225">
        <v>45976</v>
      </c>
      <c r="L43" s="220">
        <v>4.1500000000000004</v>
      </c>
      <c r="M43" s="225">
        <v>45976</v>
      </c>
      <c r="N43" s="222"/>
      <c r="O43" s="222"/>
      <c r="P43" s="222"/>
      <c r="Q43" s="222"/>
      <c r="R43" s="220">
        <v>20.05</v>
      </c>
      <c r="S43" s="220">
        <v>15.5</v>
      </c>
      <c r="T43" s="225">
        <v>45987</v>
      </c>
      <c r="U43" s="222"/>
      <c r="V43" s="222"/>
      <c r="W43" s="222"/>
      <c r="X43" s="220">
        <v>0.25</v>
      </c>
      <c r="Y43" s="226">
        <v>244.2</v>
      </c>
      <c r="Z43" s="227">
        <v>250.1</v>
      </c>
    </row>
    <row r="44" spans="1:26" ht="15" customHeight="1" x14ac:dyDescent="0.2">
      <c r="A44" s="206">
        <v>34</v>
      </c>
      <c r="B44" s="218" t="s">
        <v>234</v>
      </c>
      <c r="C44" s="219">
        <v>199.9</v>
      </c>
      <c r="D44" s="220">
        <v>32.24</v>
      </c>
      <c r="E44" s="221">
        <v>19.3</v>
      </c>
      <c r="F44" s="222" t="s">
        <v>65</v>
      </c>
      <c r="G44" s="221">
        <v>32.11</v>
      </c>
      <c r="H44" s="222">
        <v>21173</v>
      </c>
      <c r="I44" s="222" t="s">
        <v>60</v>
      </c>
      <c r="J44" s="224">
        <v>41.08</v>
      </c>
      <c r="K44" s="225">
        <v>45985</v>
      </c>
      <c r="L44" s="220">
        <v>11</v>
      </c>
      <c r="M44" s="225">
        <v>45987</v>
      </c>
      <c r="N44" s="222"/>
      <c r="O44" s="222"/>
      <c r="P44" s="222"/>
      <c r="Q44" s="222"/>
      <c r="R44" s="220">
        <v>1.48</v>
      </c>
      <c r="S44" s="220">
        <v>38.4</v>
      </c>
      <c r="T44" s="225">
        <v>45987</v>
      </c>
      <c r="U44" s="222"/>
      <c r="V44" s="222"/>
      <c r="W44" s="222"/>
      <c r="X44" s="220">
        <v>20.05</v>
      </c>
      <c r="Y44" s="226">
        <v>18.100000000000001</v>
      </c>
      <c r="Z44" s="227">
        <v>57</v>
      </c>
    </row>
    <row r="45" spans="1:26" ht="15" customHeight="1" x14ac:dyDescent="0.2">
      <c r="A45" s="206">
        <v>35</v>
      </c>
      <c r="B45" s="218" t="s">
        <v>235</v>
      </c>
      <c r="C45" s="219">
        <v>189.9</v>
      </c>
      <c r="D45" s="220">
        <v>32.26</v>
      </c>
      <c r="E45" s="221">
        <v>17.8</v>
      </c>
      <c r="F45" s="222" t="s">
        <v>116</v>
      </c>
      <c r="G45" s="221">
        <v>11.1</v>
      </c>
      <c r="H45" s="222">
        <v>18275</v>
      </c>
      <c r="I45" s="222" t="s">
        <v>60</v>
      </c>
      <c r="J45" s="224">
        <v>40.04</v>
      </c>
      <c r="K45" s="225">
        <v>45981</v>
      </c>
      <c r="L45" s="220">
        <v>16.3</v>
      </c>
      <c r="M45" s="225">
        <v>45984</v>
      </c>
      <c r="N45" s="222"/>
      <c r="O45" s="222"/>
      <c r="P45" s="222"/>
      <c r="Q45" s="222"/>
      <c r="R45" s="220">
        <v>23.18</v>
      </c>
      <c r="S45" s="220">
        <v>78.400000000000006</v>
      </c>
      <c r="T45" s="225">
        <v>45988</v>
      </c>
      <c r="U45" s="222"/>
      <c r="V45" s="222"/>
      <c r="W45" s="222"/>
      <c r="X45" s="220">
        <v>4.5</v>
      </c>
      <c r="Y45" s="226">
        <v>77.3</v>
      </c>
      <c r="Z45" s="227">
        <v>156.19999999999999</v>
      </c>
    </row>
    <row r="46" spans="1:26" ht="15" customHeight="1" x14ac:dyDescent="0.2">
      <c r="A46" s="206">
        <v>36</v>
      </c>
      <c r="B46" s="218" t="s">
        <v>236</v>
      </c>
      <c r="C46" s="219">
        <v>229</v>
      </c>
      <c r="D46" s="220">
        <v>32.26</v>
      </c>
      <c r="E46" s="221">
        <v>20.05</v>
      </c>
      <c r="F46" s="222" t="s">
        <v>65</v>
      </c>
      <c r="G46" s="221">
        <v>33.090000000000003</v>
      </c>
      <c r="H46" s="222">
        <v>27591</v>
      </c>
      <c r="I46" s="222" t="s">
        <v>60</v>
      </c>
      <c r="J46" s="224">
        <v>42.06</v>
      </c>
      <c r="K46" s="225">
        <v>45984</v>
      </c>
      <c r="L46" s="220">
        <v>10.3</v>
      </c>
      <c r="M46" s="225">
        <v>45984</v>
      </c>
      <c r="N46" s="222"/>
      <c r="O46" s="222"/>
      <c r="P46" s="222"/>
      <c r="Q46" s="222"/>
      <c r="R46" s="220">
        <v>13.48</v>
      </c>
      <c r="S46" s="220">
        <v>3.1</v>
      </c>
      <c r="T46" s="225">
        <v>45988</v>
      </c>
      <c r="U46" s="222"/>
      <c r="V46" s="222"/>
      <c r="W46" s="222"/>
      <c r="X46" s="220">
        <v>10.199999999999999</v>
      </c>
      <c r="Y46" s="226">
        <v>92.3</v>
      </c>
      <c r="Z46" s="227">
        <v>95.5</v>
      </c>
    </row>
    <row r="47" spans="1:26" ht="15" customHeight="1" x14ac:dyDescent="0.2">
      <c r="A47" s="206">
        <v>37</v>
      </c>
      <c r="B47" s="218" t="s">
        <v>237</v>
      </c>
      <c r="C47" s="219">
        <v>183</v>
      </c>
      <c r="D47" s="220">
        <v>32.200000000000003</v>
      </c>
      <c r="E47" s="221">
        <v>19.100000000000001</v>
      </c>
      <c r="F47" s="222" t="s">
        <v>65</v>
      </c>
      <c r="G47" s="221">
        <v>30.1</v>
      </c>
      <c r="H47" s="222">
        <v>13823</v>
      </c>
      <c r="I47" s="222" t="s">
        <v>60</v>
      </c>
      <c r="J47" s="224">
        <v>41.02</v>
      </c>
      <c r="K47" s="225">
        <v>45985</v>
      </c>
      <c r="L47" s="220">
        <v>12</v>
      </c>
      <c r="M47" s="225">
        <v>45987</v>
      </c>
      <c r="N47" s="222"/>
      <c r="O47" s="222"/>
      <c r="P47" s="222"/>
      <c r="Q47" s="222"/>
      <c r="R47" s="220">
        <v>4.12</v>
      </c>
      <c r="S47" s="220">
        <v>40.1</v>
      </c>
      <c r="T47" s="225">
        <v>45991</v>
      </c>
      <c r="U47" s="222"/>
      <c r="V47" s="222"/>
      <c r="W47" s="222"/>
      <c r="X47" s="220">
        <v>6.54</v>
      </c>
      <c r="Y47" s="226">
        <v>98.3</v>
      </c>
      <c r="Z47" s="227">
        <v>138.5</v>
      </c>
    </row>
    <row r="48" spans="1:26" ht="15" customHeight="1" x14ac:dyDescent="0.2">
      <c r="A48" s="206">
        <v>38</v>
      </c>
      <c r="B48" s="218" t="s">
        <v>238</v>
      </c>
      <c r="C48" s="219">
        <v>225</v>
      </c>
      <c r="D48" s="220">
        <v>32.26</v>
      </c>
      <c r="E48" s="221">
        <v>19.39</v>
      </c>
      <c r="F48" s="222" t="s">
        <v>65</v>
      </c>
      <c r="G48" s="221">
        <v>32.11</v>
      </c>
      <c r="H48" s="222">
        <v>25653</v>
      </c>
      <c r="I48" s="222" t="s">
        <v>60</v>
      </c>
      <c r="J48" s="224">
        <v>42.03</v>
      </c>
      <c r="K48" s="225">
        <v>45982</v>
      </c>
      <c r="L48" s="220">
        <v>8.4</v>
      </c>
      <c r="M48" s="225">
        <v>45988</v>
      </c>
      <c r="N48" s="222"/>
      <c r="O48" s="222"/>
      <c r="P48" s="222"/>
      <c r="Q48" s="222"/>
      <c r="R48" s="220">
        <v>6.1</v>
      </c>
      <c r="S48" s="220">
        <v>141.30000000000001</v>
      </c>
      <c r="T48" s="225">
        <v>45991</v>
      </c>
      <c r="U48" s="222"/>
      <c r="V48" s="222"/>
      <c r="W48" s="222"/>
      <c r="X48" s="220">
        <v>7.3</v>
      </c>
      <c r="Y48" s="226">
        <v>73.2</v>
      </c>
      <c r="Z48" s="227">
        <v>214.5</v>
      </c>
    </row>
    <row r="49" spans="1:26" ht="15" customHeight="1" x14ac:dyDescent="0.2">
      <c r="A49" s="206">
        <v>39</v>
      </c>
      <c r="B49" s="218" t="s">
        <v>239</v>
      </c>
      <c r="C49" s="219">
        <v>229</v>
      </c>
      <c r="D49" s="220">
        <v>32.24</v>
      </c>
      <c r="E49" s="221">
        <v>20.149999999999999</v>
      </c>
      <c r="F49" s="222" t="s">
        <v>65</v>
      </c>
      <c r="G49" s="221">
        <v>25.02</v>
      </c>
      <c r="H49" s="222">
        <v>27565</v>
      </c>
      <c r="I49" s="222" t="s">
        <v>60</v>
      </c>
      <c r="J49" s="224">
        <v>41.06</v>
      </c>
      <c r="K49" s="225">
        <v>45986</v>
      </c>
      <c r="L49" s="220">
        <v>11.23</v>
      </c>
      <c r="M49" s="225">
        <v>45988</v>
      </c>
      <c r="N49" s="222"/>
      <c r="O49" s="222"/>
      <c r="P49" s="222"/>
      <c r="Q49" s="222"/>
      <c r="R49" s="220">
        <v>12.09</v>
      </c>
      <c r="S49" s="220">
        <v>48.4</v>
      </c>
      <c r="T49" s="225">
        <v>45991</v>
      </c>
      <c r="U49" s="222"/>
      <c r="V49" s="222"/>
      <c r="W49" s="222"/>
      <c r="X49" s="220">
        <v>8.1999999999999993</v>
      </c>
      <c r="Y49" s="226">
        <v>68.099999999999994</v>
      </c>
      <c r="Z49" s="227">
        <v>116.5</v>
      </c>
    </row>
    <row r="50" spans="1:26" ht="15" customHeight="1" thickBot="1" x14ac:dyDescent="0.25">
      <c r="A50" s="274">
        <v>40</v>
      </c>
      <c r="B50" s="229" t="s">
        <v>240</v>
      </c>
      <c r="C50" s="275">
        <v>225</v>
      </c>
      <c r="D50" s="230">
        <v>32.26</v>
      </c>
      <c r="E50" s="231">
        <v>19.600000000000001</v>
      </c>
      <c r="F50" s="232" t="s">
        <v>65</v>
      </c>
      <c r="G50" s="231">
        <v>30.02</v>
      </c>
      <c r="H50" s="232">
        <v>25963</v>
      </c>
      <c r="I50" s="232" t="s">
        <v>60</v>
      </c>
      <c r="J50" s="233">
        <v>42.09</v>
      </c>
      <c r="K50" s="234">
        <v>45983</v>
      </c>
      <c r="L50" s="230">
        <v>20.18</v>
      </c>
      <c r="M50" s="234">
        <v>45987</v>
      </c>
      <c r="N50" s="232"/>
      <c r="O50" s="232"/>
      <c r="P50" s="232"/>
      <c r="Q50" s="232"/>
      <c r="R50" s="230">
        <v>22.24</v>
      </c>
      <c r="S50" s="230">
        <v>98</v>
      </c>
      <c r="T50" s="234">
        <v>45991</v>
      </c>
      <c r="U50" s="232"/>
      <c r="V50" s="232"/>
      <c r="W50" s="232"/>
      <c r="X50" s="230">
        <v>8.5500000000000007</v>
      </c>
      <c r="Y50" s="235">
        <v>82.3</v>
      </c>
      <c r="Z50" s="236">
        <v>180.3</v>
      </c>
    </row>
    <row r="51" spans="1:26" ht="15.95" customHeight="1" thickBot="1" x14ac:dyDescent="0.3">
      <c r="B51" s="237"/>
      <c r="C51" s="259">
        <f>AVERAGE(C11:C50)</f>
        <v>210.16424999999995</v>
      </c>
      <c r="D51" s="258"/>
      <c r="E51" s="258"/>
      <c r="F51" s="258"/>
      <c r="G51" s="262">
        <f>AVERAGE(G11:G50)</f>
        <v>27.177999999999997</v>
      </c>
      <c r="H51" s="258"/>
      <c r="I51" s="258"/>
      <c r="J51" s="262">
        <f>AVERAGE(J11:J50)</f>
        <v>38.524749999999983</v>
      </c>
      <c r="K51" s="258"/>
      <c r="L51" s="258"/>
      <c r="M51" s="258"/>
      <c r="N51" s="260"/>
      <c r="O51" s="257"/>
      <c r="P51" s="257"/>
      <c r="Q51" s="261"/>
      <c r="R51" s="259">
        <f>AVERAGE(R11:R50)</f>
        <v>12.262500000000005</v>
      </c>
      <c r="S51" s="258"/>
      <c r="T51" s="258"/>
      <c r="U51" s="258"/>
      <c r="V51" s="258"/>
      <c r="W51" s="258"/>
      <c r="X51" s="258"/>
      <c r="Y51" s="263">
        <f>AVERAGE(Y11:Y50)</f>
        <v>67.025000000000006</v>
      </c>
      <c r="Z51" s="258"/>
    </row>
    <row r="52" spans="1:26" ht="11.1" customHeight="1" x14ac:dyDescent="0.25">
      <c r="B52" s="237"/>
      <c r="C52" s="237"/>
      <c r="D52" s="237"/>
      <c r="E52" s="237"/>
      <c r="F52" s="237"/>
      <c r="G52" s="237"/>
      <c r="H52" s="237"/>
      <c r="I52" s="237"/>
      <c r="J52" s="237"/>
      <c r="K52" s="237"/>
      <c r="L52" s="237"/>
      <c r="M52" s="237"/>
      <c r="N52" s="237"/>
      <c r="O52" s="237"/>
      <c r="P52" s="237"/>
      <c r="Q52" s="237"/>
      <c r="R52" s="237"/>
      <c r="S52" s="237"/>
      <c r="T52" s="237"/>
      <c r="U52" s="237"/>
      <c r="V52" s="237"/>
      <c r="W52" s="237"/>
      <c r="X52" s="237"/>
      <c r="Y52" s="237"/>
      <c r="Z52" s="237"/>
    </row>
    <row r="53" spans="1:26" ht="11.1" customHeight="1" x14ac:dyDescent="0.25">
      <c r="B53" s="237"/>
      <c r="C53" s="237"/>
      <c r="D53" s="237"/>
      <c r="E53" s="237"/>
      <c r="F53" s="237"/>
      <c r="G53" s="237"/>
      <c r="H53" s="237"/>
      <c r="I53" s="237"/>
      <c r="J53" s="237"/>
      <c r="K53" s="237"/>
      <c r="L53" s="237"/>
      <c r="M53" s="237"/>
      <c r="N53" s="237"/>
      <c r="O53" s="237"/>
      <c r="P53" s="237"/>
      <c r="Q53" s="237"/>
      <c r="R53" s="237"/>
      <c r="S53" s="237"/>
      <c r="T53" s="237"/>
      <c r="U53" s="237"/>
      <c r="V53" s="237"/>
      <c r="W53" s="237"/>
      <c r="X53" s="237"/>
      <c r="Y53" s="237"/>
      <c r="Z53" s="237"/>
    </row>
    <row r="54" spans="1:26" ht="11.1" customHeight="1" x14ac:dyDescent="0.25">
      <c r="B54" s="237"/>
      <c r="C54" s="237"/>
      <c r="D54" s="237"/>
      <c r="E54" s="237"/>
      <c r="F54" s="237"/>
      <c r="G54" s="237"/>
      <c r="H54" s="237"/>
      <c r="I54" s="237"/>
      <c r="J54" s="237"/>
      <c r="K54" s="237"/>
      <c r="L54" s="237"/>
      <c r="M54" s="237"/>
      <c r="N54" s="237"/>
      <c r="O54" s="237"/>
      <c r="P54" s="237"/>
      <c r="Q54" s="237"/>
      <c r="R54" s="237"/>
      <c r="S54" s="237"/>
      <c r="T54" s="237"/>
      <c r="U54" s="237"/>
      <c r="V54" s="237"/>
      <c r="W54" s="237"/>
      <c r="X54" s="237"/>
      <c r="Y54" s="237"/>
      <c r="Z54" s="237"/>
    </row>
    <row r="55" spans="1:26" ht="11.1" customHeight="1" x14ac:dyDescent="0.25">
      <c r="B55" s="237"/>
      <c r="C55" s="237"/>
      <c r="D55" s="237"/>
      <c r="E55" s="237"/>
      <c r="F55" s="237"/>
      <c r="G55" s="237"/>
      <c r="H55" s="237"/>
      <c r="I55" s="237"/>
      <c r="J55" s="237"/>
      <c r="K55" s="237"/>
      <c r="L55" s="237"/>
      <c r="M55" s="237"/>
      <c r="N55" s="237"/>
      <c r="O55" s="237"/>
      <c r="P55" s="237"/>
      <c r="Q55" s="237"/>
      <c r="R55" s="237"/>
      <c r="S55" s="237"/>
      <c r="T55" s="237"/>
      <c r="U55" s="237"/>
      <c r="V55" s="237"/>
      <c r="W55" s="237"/>
      <c r="X55" s="237"/>
      <c r="Y55" s="237"/>
      <c r="Z55" s="237"/>
    </row>
    <row r="56" spans="1:26" ht="11.1" customHeight="1" thickBot="1" x14ac:dyDescent="0.3">
      <c r="B56" s="237"/>
      <c r="C56" s="238"/>
      <c r="D56" s="239"/>
      <c r="E56" s="239"/>
      <c r="F56" s="239"/>
      <c r="G56" s="240"/>
      <c r="H56" s="239"/>
      <c r="I56" s="239"/>
      <c r="J56" s="240"/>
      <c r="K56" s="239"/>
      <c r="L56" s="239"/>
      <c r="M56" s="239"/>
      <c r="N56" s="239"/>
      <c r="O56" s="239"/>
      <c r="P56" s="239"/>
      <c r="Q56" s="239"/>
      <c r="R56" s="239"/>
      <c r="S56" s="238"/>
      <c r="T56" s="239"/>
      <c r="U56" s="239"/>
      <c r="V56" s="239"/>
      <c r="W56" s="239"/>
      <c r="X56" s="239"/>
      <c r="Y56" s="238"/>
      <c r="Z56" s="237"/>
    </row>
    <row r="57" spans="1:26" ht="14.1" customHeight="1" x14ac:dyDescent="0.25">
      <c r="B57" s="237"/>
      <c r="C57" s="238"/>
      <c r="D57" s="239"/>
      <c r="E57" s="239"/>
      <c r="F57" s="239"/>
      <c r="G57" s="237"/>
      <c r="H57" s="241"/>
      <c r="I57" s="242" t="s">
        <v>50</v>
      </c>
      <c r="J57" s="242"/>
      <c r="K57" s="243"/>
      <c r="L57" s="243"/>
      <c r="M57" s="244">
        <v>968033</v>
      </c>
      <c r="N57" s="245"/>
      <c r="O57" s="237"/>
      <c r="P57" s="237"/>
      <c r="Q57" s="237"/>
      <c r="R57" s="237"/>
      <c r="S57" s="238"/>
      <c r="T57" s="239"/>
      <c r="U57" s="239"/>
      <c r="V57" s="239"/>
      <c r="W57" s="239"/>
      <c r="X57" s="239"/>
      <c r="Y57" s="238"/>
      <c r="Z57" s="237"/>
    </row>
    <row r="58" spans="1:26" ht="14.1" customHeight="1" x14ac:dyDescent="0.25">
      <c r="B58" s="237"/>
      <c r="C58" s="238"/>
      <c r="D58" s="239"/>
      <c r="E58" s="239"/>
      <c r="F58" s="239"/>
      <c r="G58" s="237"/>
      <c r="H58" s="246"/>
      <c r="I58" s="247" t="s">
        <v>53</v>
      </c>
      <c r="J58" s="247"/>
      <c r="K58" s="248"/>
      <c r="L58" s="248"/>
      <c r="M58" s="249">
        <v>23698</v>
      </c>
      <c r="N58" s="245"/>
      <c r="O58" s="237"/>
      <c r="P58" s="237"/>
      <c r="Q58" s="237"/>
      <c r="R58" s="237"/>
      <c r="S58" s="238"/>
      <c r="T58" s="239"/>
      <c r="U58" s="239"/>
      <c r="V58" s="239"/>
      <c r="W58" s="239"/>
      <c r="X58" s="239"/>
      <c r="Y58" s="238"/>
      <c r="Z58" s="237"/>
    </row>
    <row r="59" spans="1:26" ht="14.1" customHeight="1" x14ac:dyDescent="0.25">
      <c r="B59" s="237"/>
      <c r="C59" s="238"/>
      <c r="D59" s="239"/>
      <c r="E59" s="239"/>
      <c r="F59" s="239"/>
      <c r="G59" s="237"/>
      <c r="H59" s="246"/>
      <c r="I59" s="247" t="s">
        <v>51</v>
      </c>
      <c r="J59" s="247"/>
      <c r="K59" s="248"/>
      <c r="L59" s="248"/>
      <c r="M59" s="250">
        <v>210.16</v>
      </c>
      <c r="N59" s="245"/>
      <c r="O59" s="237"/>
      <c r="P59" s="237"/>
      <c r="Q59" s="237"/>
      <c r="R59" s="237"/>
      <c r="S59" s="238"/>
      <c r="T59" s="239"/>
      <c r="U59" s="239"/>
      <c r="V59" s="239"/>
      <c r="W59" s="239"/>
      <c r="X59" s="239"/>
      <c r="Y59" s="238"/>
      <c r="Z59" s="237"/>
    </row>
    <row r="60" spans="1:26" ht="14.1" customHeight="1" x14ac:dyDescent="0.25">
      <c r="B60" s="237"/>
      <c r="C60" s="238"/>
      <c r="D60" s="239"/>
      <c r="E60" s="239"/>
      <c r="F60" s="239"/>
      <c r="G60" s="237"/>
      <c r="H60" s="308" t="s">
        <v>113</v>
      </c>
      <c r="I60" s="309"/>
      <c r="J60" s="309"/>
      <c r="K60" s="248"/>
      <c r="L60" s="248"/>
      <c r="M60" s="251">
        <v>27.18</v>
      </c>
      <c r="N60" s="245"/>
      <c r="O60" s="237"/>
      <c r="P60" s="237"/>
      <c r="Q60" s="237"/>
      <c r="R60" s="237"/>
      <c r="S60" s="238"/>
      <c r="T60" s="239"/>
      <c r="U60" s="239"/>
      <c r="V60" s="239"/>
      <c r="W60" s="239"/>
      <c r="X60" s="239"/>
      <c r="Y60" s="238"/>
      <c r="Z60" s="237"/>
    </row>
    <row r="61" spans="1:26" ht="14.1" customHeight="1" x14ac:dyDescent="0.25">
      <c r="B61" s="237"/>
      <c r="C61" s="238"/>
      <c r="D61" s="239"/>
      <c r="E61" s="239"/>
      <c r="F61" s="239"/>
      <c r="G61" s="237"/>
      <c r="H61" s="308" t="s">
        <v>52</v>
      </c>
      <c r="I61" s="309"/>
      <c r="J61" s="309"/>
      <c r="K61" s="248"/>
      <c r="L61" s="248"/>
      <c r="M61" s="251">
        <v>38.520000000000003</v>
      </c>
      <c r="N61" s="245"/>
      <c r="O61" s="237"/>
      <c r="P61" s="237"/>
      <c r="Q61" s="237"/>
      <c r="R61" s="237"/>
      <c r="S61" s="238"/>
      <c r="T61" s="239"/>
      <c r="U61" s="239"/>
      <c r="V61" s="239"/>
      <c r="W61" s="239"/>
      <c r="X61" s="239"/>
      <c r="Y61" s="238"/>
      <c r="Z61" s="237"/>
    </row>
    <row r="62" spans="1:26" ht="14.1" customHeight="1" x14ac:dyDescent="0.25">
      <c r="B62" s="237"/>
      <c r="C62" s="238"/>
      <c r="D62" s="239"/>
      <c r="E62" s="239"/>
      <c r="F62" s="239"/>
      <c r="G62" s="237"/>
      <c r="H62" s="308" t="s">
        <v>82</v>
      </c>
      <c r="I62" s="309"/>
      <c r="J62" s="309"/>
      <c r="K62" s="248"/>
      <c r="L62" s="248"/>
      <c r="M62" s="250">
        <v>12.26</v>
      </c>
      <c r="N62" s="245"/>
      <c r="O62" s="237"/>
      <c r="P62" s="237"/>
      <c r="Q62" s="237"/>
      <c r="R62" s="237"/>
      <c r="S62" s="238"/>
      <c r="T62" s="239"/>
      <c r="U62" s="239"/>
      <c r="V62" s="239"/>
      <c r="W62" s="239"/>
      <c r="X62" s="239"/>
      <c r="Y62" s="238"/>
      <c r="Z62" s="237"/>
    </row>
    <row r="63" spans="1:26" ht="14.1" customHeight="1" thickBot="1" x14ac:dyDescent="0.3">
      <c r="B63" s="237"/>
      <c r="C63" s="238"/>
      <c r="D63" s="239"/>
      <c r="E63" s="239"/>
      <c r="F63" s="239"/>
      <c r="G63" s="252"/>
      <c r="H63" s="310" t="s">
        <v>83</v>
      </c>
      <c r="I63" s="311"/>
      <c r="J63" s="311"/>
      <c r="K63" s="253"/>
      <c r="L63" s="253"/>
      <c r="M63" s="254">
        <v>67.03</v>
      </c>
      <c r="N63" s="255"/>
      <c r="O63" s="256"/>
      <c r="P63" s="237"/>
      <c r="Q63" s="237"/>
      <c r="R63" s="237"/>
      <c r="S63" s="238"/>
      <c r="T63" s="239"/>
      <c r="U63" s="239"/>
      <c r="V63" s="239"/>
      <c r="W63" s="239"/>
      <c r="X63" s="239"/>
      <c r="Y63" s="238"/>
      <c r="Z63" s="237"/>
    </row>
    <row r="64" spans="1:26" ht="9.9499999999999993" customHeight="1" x14ac:dyDescent="0.25">
      <c r="B64" s="237"/>
      <c r="C64" s="238"/>
      <c r="D64" s="239"/>
      <c r="E64" s="239"/>
      <c r="F64" s="239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8"/>
      <c r="T64" s="239"/>
      <c r="U64" s="239"/>
      <c r="V64" s="239"/>
      <c r="W64" s="239"/>
      <c r="X64" s="239"/>
      <c r="Y64" s="238"/>
      <c r="Z64" s="237"/>
    </row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7.100000000000001" customHeight="1" x14ac:dyDescent="0.2"/>
    <row r="76" ht="17.100000000000001" customHeight="1" x14ac:dyDescent="0.2"/>
    <row r="77" ht="17.100000000000001" customHeight="1" x14ac:dyDescent="0.2"/>
    <row r="78" ht="17.100000000000001" customHeight="1" x14ac:dyDescent="0.2"/>
    <row r="79" ht="17.100000000000001" customHeight="1" x14ac:dyDescent="0.2"/>
    <row r="80" ht="17.100000000000001" customHeight="1" x14ac:dyDescent="0.2"/>
    <row r="81" ht="17.100000000000001" customHeight="1" x14ac:dyDescent="0.2"/>
    <row r="82" ht="18" customHeight="1" x14ac:dyDescent="0.2"/>
    <row r="83" ht="18" customHeight="1" x14ac:dyDescent="0.2"/>
    <row r="84" ht="17.100000000000001" customHeight="1" x14ac:dyDescent="0.2"/>
    <row r="96" ht="20.100000000000001" customHeight="1" x14ac:dyDescent="0.2"/>
    <row r="97" ht="17.100000000000001" customHeight="1" x14ac:dyDescent="0.2"/>
    <row r="98" ht="17.100000000000001" customHeight="1" x14ac:dyDescent="0.2"/>
    <row r="99" ht="17.100000000000001" customHeight="1" x14ac:dyDescent="0.2"/>
    <row r="100" ht="17.100000000000001" customHeight="1" x14ac:dyDescent="0.2"/>
    <row r="101" ht="17.100000000000001" customHeight="1" x14ac:dyDescent="0.2"/>
    <row r="102" ht="17.100000000000001" customHeight="1" x14ac:dyDescent="0.2"/>
    <row r="103" ht="17.100000000000001" customHeight="1" x14ac:dyDescent="0.2"/>
    <row r="104" ht="17.100000000000001" customHeight="1" x14ac:dyDescent="0.2"/>
    <row r="105" ht="17.100000000000001" customHeight="1" x14ac:dyDescent="0.2"/>
    <row r="106" ht="17.100000000000001" customHeight="1" x14ac:dyDescent="0.2"/>
    <row r="107" ht="17.100000000000001" customHeight="1" x14ac:dyDescent="0.2"/>
    <row r="110" ht="17.100000000000001" customHeight="1" x14ac:dyDescent="0.2"/>
    <row r="111" ht="17.100000000000001" customHeight="1" x14ac:dyDescent="0.2"/>
    <row r="112" ht="17.100000000000001" customHeight="1" x14ac:dyDescent="0.2"/>
    <row r="113" ht="17.100000000000001" customHeight="1" x14ac:dyDescent="0.2"/>
    <row r="114" ht="17.100000000000001" customHeight="1" x14ac:dyDescent="0.2"/>
    <row r="115" ht="17.100000000000001" customHeight="1" x14ac:dyDescent="0.2"/>
    <row r="116" ht="17.100000000000001" customHeight="1" x14ac:dyDescent="0.2"/>
    <row r="117" ht="17.100000000000001" customHeight="1" x14ac:dyDescent="0.2"/>
  </sheetData>
  <sheetProtection algorithmName="SHA-512" hashValue="BXO1xPefUHAHnjMDjHfGem8G8Sw7PN3/8/XnuHLAtLOVzA0ToTu5bsI7vyKtF3DMELfMnJiSjiWOf7Y21KhViA==" saltValue="/mSvROiSjvAcvxdf8is5Ow==" spinCount="100000" sheet="1" formatCells="0" formatColumns="0" formatRows="0" insertColumns="0" insertRows="0" insertHyperlinks="0" deleteColumns="0" deleteRows="0" sort="0" autoFilter="0" pivotTables="0"/>
  <mergeCells count="6">
    <mergeCell ref="H62:J62"/>
    <mergeCell ref="H63:J63"/>
    <mergeCell ref="C5:Q5"/>
    <mergeCell ref="C7:Q7"/>
    <mergeCell ref="H60:J60"/>
    <mergeCell ref="H61:J61"/>
  </mergeCells>
  <phoneticPr fontId="10" type="noConversion"/>
  <printOptions horizontalCentered="1"/>
  <pageMargins left="0.39370078740157483" right="0.39370078740157483" top="0.39370078740157483" bottom="0.39370078740157483" header="0" footer="0"/>
  <pageSetup paperSize="9" scale="7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6:Q28"/>
  <sheetViews>
    <sheetView showGridLines="0" showRowColHeaders="0" zoomScale="150" zoomScaleNormal="150" workbookViewId="0"/>
  </sheetViews>
  <sheetFormatPr baseColWidth="10" defaultRowHeight="12.75" x14ac:dyDescent="0.2"/>
  <cols>
    <col min="3" max="3" width="10.28515625" customWidth="1"/>
    <col min="5" max="5" width="13.5703125" customWidth="1"/>
  </cols>
  <sheetData>
    <row r="6" spans="1:17" ht="14.25" x14ac:dyDescent="0.2">
      <c r="A6" s="305" t="s">
        <v>186</v>
      </c>
      <c r="B6" s="305"/>
      <c r="C6" s="305"/>
      <c r="D6" s="305"/>
      <c r="E6" s="305"/>
      <c r="F6" s="305"/>
      <c r="G6" s="305"/>
      <c r="H6" s="305"/>
      <c r="I6" s="305"/>
      <c r="J6" s="57"/>
      <c r="K6" s="57"/>
      <c r="L6" s="57"/>
    </row>
    <row r="7" spans="1:17" ht="12" customHeight="1" x14ac:dyDescent="0.2">
      <c r="A7" s="14"/>
      <c r="B7" s="14"/>
      <c r="C7" s="14"/>
      <c r="D7" s="312"/>
      <c r="E7" s="312"/>
      <c r="F7" s="312"/>
      <c r="G7" s="312"/>
      <c r="H7" s="2"/>
    </row>
    <row r="8" spans="1:17" ht="14.25" x14ac:dyDescent="0.2">
      <c r="A8" s="305" t="s">
        <v>189</v>
      </c>
      <c r="B8" s="305"/>
      <c r="C8" s="305"/>
      <c r="D8" s="305"/>
      <c r="E8" s="305"/>
      <c r="F8" s="305"/>
      <c r="G8" s="305"/>
      <c r="H8" s="305"/>
      <c r="I8" s="305"/>
      <c r="J8" s="57"/>
      <c r="K8" s="57"/>
      <c r="L8" s="57"/>
    </row>
    <row r="9" spans="1:17" ht="13.5" thickBot="1" x14ac:dyDescent="0.25"/>
    <row r="10" spans="1:17" x14ac:dyDescent="0.2">
      <c r="D10" s="276" t="s">
        <v>13</v>
      </c>
      <c r="E10" s="277" t="s">
        <v>4</v>
      </c>
    </row>
    <row r="11" spans="1:17" ht="15" customHeight="1" x14ac:dyDescent="0.2">
      <c r="D11" s="109">
        <v>1</v>
      </c>
      <c r="E11" s="278">
        <v>321397</v>
      </c>
      <c r="P11" s="61"/>
    </row>
    <row r="12" spans="1:17" ht="15" customHeight="1" x14ac:dyDescent="0.2">
      <c r="D12" s="282" t="s">
        <v>74</v>
      </c>
      <c r="E12" s="278">
        <v>229508</v>
      </c>
      <c r="Q12" s="58"/>
    </row>
    <row r="13" spans="1:17" ht="15" customHeight="1" x14ac:dyDescent="0.2">
      <c r="D13" s="282" t="s">
        <v>73</v>
      </c>
      <c r="E13" s="278">
        <v>367379</v>
      </c>
    </row>
    <row r="14" spans="1:17" ht="15" customHeight="1" x14ac:dyDescent="0.2">
      <c r="D14" s="109">
        <v>6</v>
      </c>
      <c r="E14" s="278">
        <v>54000</v>
      </c>
      <c r="P14" s="58"/>
    </row>
    <row r="15" spans="1:17" ht="15" customHeight="1" x14ac:dyDescent="0.2">
      <c r="D15" s="109">
        <v>10</v>
      </c>
      <c r="E15" s="278">
        <v>12846</v>
      </c>
    </row>
    <row r="16" spans="1:17" ht="15" customHeight="1" x14ac:dyDescent="0.2">
      <c r="D16" s="109">
        <v>12</v>
      </c>
      <c r="E16" s="278">
        <v>6601</v>
      </c>
      <c r="O16" s="58"/>
    </row>
    <row r="17" spans="1:14" ht="13.5" thickBot="1" x14ac:dyDescent="0.25">
      <c r="D17" s="279" t="s">
        <v>9</v>
      </c>
      <c r="E17" s="280">
        <f>SUM(E11:E16)</f>
        <v>991731</v>
      </c>
    </row>
    <row r="19" spans="1:14" x14ac:dyDescent="0.2">
      <c r="C19" s="28" t="s">
        <v>59</v>
      </c>
      <c r="N19" s="281"/>
    </row>
    <row r="21" spans="1:14" x14ac:dyDescent="0.2">
      <c r="A21" s="3"/>
      <c r="B21" s="3"/>
      <c r="H21" s="3"/>
    </row>
    <row r="28" spans="1:14" x14ac:dyDescent="0.2">
      <c r="H28" s="12"/>
    </row>
  </sheetData>
  <sheetProtection algorithmName="SHA-512" hashValue="2uwsq7g+lErr9ruaoaGPMQZa7lzYKoryFik4zHpHMQYk+UG2ymx0fae/1e1t7AP2eYUDnR/hqmA18pF2LBv26w==" saltValue="DMpIODlTz/et5a0Mh8a8kQ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D11:E16">
    <sortCondition descending="1" ref="E11:E16"/>
  </sortState>
  <mergeCells count="3">
    <mergeCell ref="D7:G7"/>
    <mergeCell ref="A6:I6"/>
    <mergeCell ref="A8:I8"/>
  </mergeCells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36"/>
  <sheetViews>
    <sheetView showGridLines="0" showRowColHeaders="0" zoomScale="150" zoomScaleNormal="150" workbookViewId="0"/>
  </sheetViews>
  <sheetFormatPr baseColWidth="10" defaultRowHeight="12.75" x14ac:dyDescent="0.2"/>
  <cols>
    <col min="1" max="1" width="33.5703125" customWidth="1"/>
    <col min="2" max="2" width="9.42578125" customWidth="1"/>
    <col min="3" max="3" width="10.42578125" customWidth="1"/>
    <col min="4" max="4" width="12.42578125" customWidth="1"/>
    <col min="5" max="7" width="10.28515625" customWidth="1"/>
    <col min="8" max="8" width="9.7109375" customWidth="1"/>
    <col min="9" max="9" width="9.140625" customWidth="1"/>
    <col min="10" max="11" width="9.85546875" customWidth="1"/>
    <col min="12" max="13" width="10.42578125" customWidth="1"/>
    <col min="14" max="14" width="13.140625" customWidth="1"/>
    <col min="15" max="15" width="14.140625" customWidth="1"/>
    <col min="16" max="16" width="10" customWidth="1"/>
    <col min="17" max="17" width="10.140625" customWidth="1"/>
    <col min="18" max="18" width="14.140625" customWidth="1"/>
  </cols>
  <sheetData>
    <row r="1" spans="1:18" ht="12.75" customHeight="1" x14ac:dyDescent="0.2"/>
    <row r="2" spans="1:18" ht="12.75" customHeight="1" x14ac:dyDescent="0.2"/>
    <row r="3" spans="1:18" ht="12.75" customHeight="1" x14ac:dyDescent="0.2"/>
    <row r="4" spans="1:18" ht="12.75" customHeight="1" x14ac:dyDescent="0.2">
      <c r="A4" s="305" t="s">
        <v>10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</row>
    <row r="5" spans="1:18" ht="12.75" customHeight="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2.75" customHeight="1" x14ac:dyDescent="0.2">
      <c r="A6" s="305" t="s">
        <v>92</v>
      </c>
      <c r="B6" s="305"/>
      <c r="C6" s="305"/>
      <c r="D6" s="305"/>
      <c r="E6" s="305"/>
      <c r="F6" s="305"/>
      <c r="G6" s="305"/>
      <c r="H6" s="305"/>
      <c r="I6" s="305"/>
      <c r="J6" s="305"/>
      <c r="K6" s="305"/>
      <c r="L6" s="305"/>
      <c r="M6" s="305"/>
      <c r="N6" s="305"/>
      <c r="O6" s="305"/>
      <c r="P6" s="305"/>
      <c r="Q6" s="305"/>
      <c r="R6" s="305"/>
    </row>
    <row r="7" spans="1:18" ht="12.75" customHeight="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1:18" ht="12.75" customHeight="1" x14ac:dyDescent="0.2">
      <c r="A8" s="305" t="s">
        <v>191</v>
      </c>
      <c r="B8" s="305"/>
      <c r="C8" s="305"/>
      <c r="D8" s="305"/>
      <c r="E8" s="305"/>
      <c r="F8" s="305"/>
      <c r="G8" s="305"/>
      <c r="H8" s="305"/>
      <c r="I8" s="305"/>
      <c r="J8" s="305"/>
      <c r="K8" s="305"/>
      <c r="L8" s="305"/>
      <c r="M8" s="305"/>
      <c r="N8" s="305"/>
      <c r="O8" s="305"/>
      <c r="P8" s="305"/>
      <c r="Q8" s="305"/>
      <c r="R8" s="305"/>
    </row>
    <row r="9" spans="1:18" ht="12.75" customHeight="1" x14ac:dyDescent="0.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spans="1:18" ht="12.75" customHeight="1" x14ac:dyDescent="0.2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</row>
    <row r="11" spans="1:18" ht="12.75" customHeight="1" thickBo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</row>
    <row r="12" spans="1:18" ht="21.75" thickBot="1" x14ac:dyDescent="0.25">
      <c r="A12" s="74" t="s">
        <v>8</v>
      </c>
      <c r="B12" s="75" t="s">
        <v>93</v>
      </c>
      <c r="C12" s="75" t="s">
        <v>7</v>
      </c>
      <c r="D12" s="75" t="s">
        <v>90</v>
      </c>
      <c r="E12" s="75" t="s">
        <v>45</v>
      </c>
      <c r="F12" s="75" t="s">
        <v>106</v>
      </c>
      <c r="G12" s="75" t="s">
        <v>76</v>
      </c>
      <c r="H12" s="75" t="s">
        <v>46</v>
      </c>
      <c r="I12" s="75" t="s">
        <v>47</v>
      </c>
      <c r="J12" s="75" t="s">
        <v>38</v>
      </c>
      <c r="K12" s="75" t="s">
        <v>44</v>
      </c>
      <c r="L12" s="75" t="s">
        <v>41</v>
      </c>
      <c r="M12" s="75" t="s">
        <v>194</v>
      </c>
      <c r="N12" s="75" t="s">
        <v>49</v>
      </c>
      <c r="O12" s="75" t="s">
        <v>102</v>
      </c>
      <c r="P12" s="75" t="s">
        <v>39</v>
      </c>
      <c r="Q12" s="75" t="s">
        <v>0</v>
      </c>
      <c r="R12" s="76" t="s">
        <v>9</v>
      </c>
    </row>
    <row r="13" spans="1:18" ht="15.95" customHeight="1" x14ac:dyDescent="0.2">
      <c r="A13" s="283" t="s">
        <v>129</v>
      </c>
      <c r="B13" s="77">
        <v>0</v>
      </c>
      <c r="C13" s="77">
        <v>0</v>
      </c>
      <c r="D13" s="77">
        <v>197904</v>
      </c>
      <c r="E13" s="77">
        <v>302649</v>
      </c>
      <c r="F13" s="77">
        <v>256141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86">
        <v>0</v>
      </c>
      <c r="M13" s="86">
        <v>8080</v>
      </c>
      <c r="N13" s="77">
        <v>0</v>
      </c>
      <c r="O13" s="77">
        <v>0</v>
      </c>
      <c r="P13" s="77">
        <v>364971</v>
      </c>
      <c r="Q13" s="77">
        <v>134878</v>
      </c>
      <c r="R13" s="78">
        <f t="shared" ref="R13:R35" si="0">SUM(B13:Q13)</f>
        <v>1264623</v>
      </c>
    </row>
    <row r="14" spans="1:18" ht="15.95" customHeight="1" x14ac:dyDescent="0.2">
      <c r="A14" s="91" t="s">
        <v>95</v>
      </c>
      <c r="B14" s="80">
        <v>0</v>
      </c>
      <c r="C14" s="80">
        <v>62000</v>
      </c>
      <c r="D14" s="80">
        <v>289793</v>
      </c>
      <c r="E14" s="80">
        <v>0</v>
      </c>
      <c r="F14" s="80">
        <v>0</v>
      </c>
      <c r="G14" s="80">
        <v>0</v>
      </c>
      <c r="H14" s="80">
        <v>0</v>
      </c>
      <c r="I14" s="80">
        <v>0</v>
      </c>
      <c r="J14" s="80">
        <v>239013</v>
      </c>
      <c r="K14" s="80">
        <v>0</v>
      </c>
      <c r="L14" s="81">
        <v>0</v>
      </c>
      <c r="M14" s="81"/>
      <c r="N14" s="80">
        <v>0</v>
      </c>
      <c r="O14" s="80">
        <v>0</v>
      </c>
      <c r="P14" s="80">
        <v>324809</v>
      </c>
      <c r="Q14" s="80">
        <v>292463</v>
      </c>
      <c r="R14" s="82">
        <f t="shared" si="0"/>
        <v>1208078</v>
      </c>
    </row>
    <row r="15" spans="1:18" ht="15.95" customHeight="1" x14ac:dyDescent="0.2">
      <c r="A15" s="91" t="s">
        <v>70</v>
      </c>
      <c r="B15" s="80">
        <v>0</v>
      </c>
      <c r="C15" s="80">
        <v>0</v>
      </c>
      <c r="D15" s="80">
        <v>15655</v>
      </c>
      <c r="E15" s="80">
        <v>0</v>
      </c>
      <c r="F15" s="80">
        <v>0</v>
      </c>
      <c r="G15" s="80">
        <v>0</v>
      </c>
      <c r="H15" s="80">
        <v>0</v>
      </c>
      <c r="I15" s="80">
        <v>0</v>
      </c>
      <c r="J15" s="80">
        <v>473049</v>
      </c>
      <c r="K15" s="80">
        <v>0</v>
      </c>
      <c r="L15" s="81">
        <v>0</v>
      </c>
      <c r="M15" s="81"/>
      <c r="N15" s="80">
        <v>0</v>
      </c>
      <c r="O15" s="80">
        <v>0</v>
      </c>
      <c r="P15" s="80">
        <v>227799</v>
      </c>
      <c r="Q15" s="80">
        <v>287105</v>
      </c>
      <c r="R15" s="82">
        <f t="shared" si="0"/>
        <v>1003608</v>
      </c>
    </row>
    <row r="16" spans="1:18" ht="15.95" customHeight="1" x14ac:dyDescent="0.2">
      <c r="A16" s="91" t="s">
        <v>94</v>
      </c>
      <c r="B16" s="80">
        <v>0</v>
      </c>
      <c r="C16" s="80">
        <v>0</v>
      </c>
      <c r="D16" s="80">
        <v>134860</v>
      </c>
      <c r="E16" s="80">
        <v>0</v>
      </c>
      <c r="F16" s="80">
        <v>0</v>
      </c>
      <c r="G16" s="80">
        <v>0</v>
      </c>
      <c r="H16" s="80">
        <v>0</v>
      </c>
      <c r="I16" s="80">
        <v>0</v>
      </c>
      <c r="J16" s="80">
        <v>353868</v>
      </c>
      <c r="K16" s="80">
        <v>0</v>
      </c>
      <c r="L16" s="81">
        <v>0</v>
      </c>
      <c r="M16" s="81"/>
      <c r="N16" s="80">
        <v>0</v>
      </c>
      <c r="O16" s="80">
        <v>0</v>
      </c>
      <c r="P16" s="80">
        <v>342562</v>
      </c>
      <c r="Q16" s="80">
        <v>152530</v>
      </c>
      <c r="R16" s="82">
        <f t="shared" si="0"/>
        <v>983820</v>
      </c>
    </row>
    <row r="17" spans="1:18" ht="15.95" customHeight="1" x14ac:dyDescent="0.2">
      <c r="A17" s="91" t="s">
        <v>131</v>
      </c>
      <c r="B17" s="80">
        <v>0</v>
      </c>
      <c r="C17" s="80">
        <v>0</v>
      </c>
      <c r="D17" s="80">
        <v>94437</v>
      </c>
      <c r="E17" s="80">
        <v>0</v>
      </c>
      <c r="F17" s="80">
        <v>0</v>
      </c>
      <c r="G17" s="80">
        <v>0</v>
      </c>
      <c r="H17" s="80">
        <v>0</v>
      </c>
      <c r="I17" s="80">
        <v>0</v>
      </c>
      <c r="J17" s="80">
        <v>253291</v>
      </c>
      <c r="K17" s="80">
        <v>0</v>
      </c>
      <c r="L17" s="81">
        <v>0</v>
      </c>
      <c r="M17" s="81"/>
      <c r="N17" s="80">
        <v>0</v>
      </c>
      <c r="O17" s="80">
        <v>0</v>
      </c>
      <c r="P17" s="80">
        <v>182893</v>
      </c>
      <c r="Q17" s="80">
        <v>227371</v>
      </c>
      <c r="R17" s="82">
        <f t="shared" si="0"/>
        <v>757992</v>
      </c>
    </row>
    <row r="18" spans="1:18" ht="15.95" customHeight="1" x14ac:dyDescent="0.2">
      <c r="A18" s="91" t="s">
        <v>145</v>
      </c>
      <c r="B18" s="80">
        <v>0</v>
      </c>
      <c r="C18" s="80">
        <v>0</v>
      </c>
      <c r="D18" s="80">
        <v>0</v>
      </c>
      <c r="E18" s="80">
        <v>9498</v>
      </c>
      <c r="F18" s="80">
        <v>8630</v>
      </c>
      <c r="G18" s="80">
        <v>0</v>
      </c>
      <c r="H18" s="80">
        <v>0</v>
      </c>
      <c r="I18" s="80">
        <v>0</v>
      </c>
      <c r="J18" s="80">
        <v>342788</v>
      </c>
      <c r="K18" s="80">
        <v>0</v>
      </c>
      <c r="L18" s="81">
        <v>0</v>
      </c>
      <c r="M18" s="81"/>
      <c r="N18" s="80">
        <v>0</v>
      </c>
      <c r="O18" s="80">
        <v>0</v>
      </c>
      <c r="P18" s="80">
        <v>97569</v>
      </c>
      <c r="Q18" s="80">
        <v>0</v>
      </c>
      <c r="R18" s="82">
        <f t="shared" si="0"/>
        <v>458485</v>
      </c>
    </row>
    <row r="19" spans="1:18" ht="15.95" customHeight="1" x14ac:dyDescent="0.2">
      <c r="A19" s="91" t="s">
        <v>120</v>
      </c>
      <c r="B19" s="80">
        <v>0</v>
      </c>
      <c r="C19" s="80">
        <v>0</v>
      </c>
      <c r="D19" s="80">
        <v>5200</v>
      </c>
      <c r="E19" s="80">
        <v>0</v>
      </c>
      <c r="F19" s="80">
        <v>0</v>
      </c>
      <c r="G19" s="80">
        <v>0</v>
      </c>
      <c r="H19" s="80">
        <v>0</v>
      </c>
      <c r="I19" s="80">
        <v>0</v>
      </c>
      <c r="J19" s="80">
        <v>312184</v>
      </c>
      <c r="K19" s="80">
        <v>0</v>
      </c>
      <c r="L19" s="81">
        <v>0</v>
      </c>
      <c r="M19" s="81"/>
      <c r="N19" s="80">
        <v>0</v>
      </c>
      <c r="O19" s="80">
        <v>0</v>
      </c>
      <c r="P19" s="80">
        <v>84991</v>
      </c>
      <c r="Q19" s="80">
        <v>44375</v>
      </c>
      <c r="R19" s="82">
        <f t="shared" si="0"/>
        <v>446750</v>
      </c>
    </row>
    <row r="20" spans="1:18" ht="15.95" customHeight="1" x14ac:dyDescent="0.2">
      <c r="A20" s="91" t="s">
        <v>101</v>
      </c>
      <c r="B20" s="80">
        <v>0</v>
      </c>
      <c r="C20" s="80">
        <v>0</v>
      </c>
      <c r="D20" s="80">
        <v>33262</v>
      </c>
      <c r="E20" s="80">
        <v>0</v>
      </c>
      <c r="F20" s="80">
        <v>0</v>
      </c>
      <c r="G20" s="80">
        <v>0</v>
      </c>
      <c r="H20" s="80">
        <v>0</v>
      </c>
      <c r="I20" s="80">
        <v>0</v>
      </c>
      <c r="J20" s="80">
        <v>119685</v>
      </c>
      <c r="K20" s="80">
        <v>0</v>
      </c>
      <c r="L20" s="81">
        <v>0</v>
      </c>
      <c r="M20" s="81"/>
      <c r="N20" s="80">
        <v>0</v>
      </c>
      <c r="O20" s="80">
        <v>0</v>
      </c>
      <c r="P20" s="80">
        <v>96003</v>
      </c>
      <c r="Q20" s="80">
        <v>157084</v>
      </c>
      <c r="R20" s="82">
        <f t="shared" si="0"/>
        <v>406034</v>
      </c>
    </row>
    <row r="21" spans="1:18" ht="15.95" customHeight="1" x14ac:dyDescent="0.2">
      <c r="A21" s="91" t="s">
        <v>96</v>
      </c>
      <c r="B21" s="80">
        <v>0</v>
      </c>
      <c r="C21" s="80">
        <v>122509</v>
      </c>
      <c r="D21" s="80">
        <v>169021</v>
      </c>
      <c r="E21" s="80">
        <v>0</v>
      </c>
      <c r="F21" s="80">
        <v>0</v>
      </c>
      <c r="G21" s="80">
        <v>0</v>
      </c>
      <c r="H21" s="80">
        <v>0</v>
      </c>
      <c r="I21" s="80">
        <v>0</v>
      </c>
      <c r="J21" s="80">
        <v>42582</v>
      </c>
      <c r="K21" s="80">
        <v>0</v>
      </c>
      <c r="L21" s="81">
        <v>0</v>
      </c>
      <c r="M21" s="81"/>
      <c r="N21" s="80">
        <v>0</v>
      </c>
      <c r="O21" s="80">
        <v>0</v>
      </c>
      <c r="P21" s="80">
        <v>12100</v>
      </c>
      <c r="Q21" s="80">
        <v>0</v>
      </c>
      <c r="R21" s="82">
        <f t="shared" si="0"/>
        <v>346212</v>
      </c>
    </row>
    <row r="22" spans="1:18" ht="15.95" customHeight="1" x14ac:dyDescent="0.2">
      <c r="A22" s="91" t="s">
        <v>105</v>
      </c>
      <c r="B22" s="80">
        <v>0</v>
      </c>
      <c r="C22" s="80">
        <v>324633</v>
      </c>
      <c r="D22" s="80">
        <v>0</v>
      </c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80">
        <v>0</v>
      </c>
      <c r="K22" s="80">
        <v>0</v>
      </c>
      <c r="L22" s="81">
        <v>0</v>
      </c>
      <c r="M22" s="81"/>
      <c r="N22" s="80">
        <v>0</v>
      </c>
      <c r="O22" s="80">
        <v>6830</v>
      </c>
      <c r="P22" s="80">
        <v>0</v>
      </c>
      <c r="Q22" s="80">
        <v>0</v>
      </c>
      <c r="R22" s="82">
        <f t="shared" si="0"/>
        <v>331463</v>
      </c>
    </row>
    <row r="23" spans="1:18" ht="15.95" customHeight="1" x14ac:dyDescent="0.2">
      <c r="A23" s="91" t="s">
        <v>104</v>
      </c>
      <c r="B23" s="80">
        <v>0</v>
      </c>
      <c r="C23" s="80">
        <v>0</v>
      </c>
      <c r="D23" s="80">
        <v>89837</v>
      </c>
      <c r="E23" s="80">
        <v>0</v>
      </c>
      <c r="F23" s="80">
        <v>0</v>
      </c>
      <c r="G23" s="80">
        <v>0</v>
      </c>
      <c r="H23" s="80">
        <v>0</v>
      </c>
      <c r="I23" s="80">
        <v>0</v>
      </c>
      <c r="J23" s="80">
        <v>45000</v>
      </c>
      <c r="K23" s="80">
        <v>0</v>
      </c>
      <c r="L23" s="81">
        <v>0</v>
      </c>
      <c r="M23" s="81"/>
      <c r="N23" s="80">
        <v>0</v>
      </c>
      <c r="O23" s="80">
        <v>0</v>
      </c>
      <c r="P23" s="80">
        <v>16000</v>
      </c>
      <c r="Q23" s="80">
        <v>51350</v>
      </c>
      <c r="R23" s="82">
        <f t="shared" si="0"/>
        <v>202187</v>
      </c>
    </row>
    <row r="24" spans="1:18" ht="15.95" customHeight="1" x14ac:dyDescent="0.2">
      <c r="A24" s="91" t="s">
        <v>97</v>
      </c>
      <c r="B24" s="80">
        <v>0</v>
      </c>
      <c r="C24" s="80">
        <v>80000</v>
      </c>
      <c r="D24" s="80">
        <v>10000</v>
      </c>
      <c r="E24" s="80">
        <v>0</v>
      </c>
      <c r="F24" s="80">
        <v>0</v>
      </c>
      <c r="G24" s="80">
        <v>0</v>
      </c>
      <c r="H24" s="80">
        <v>0</v>
      </c>
      <c r="I24" s="80">
        <v>0</v>
      </c>
      <c r="J24" s="80">
        <v>0</v>
      </c>
      <c r="K24" s="80">
        <v>0</v>
      </c>
      <c r="L24" s="81">
        <v>0</v>
      </c>
      <c r="M24" s="81"/>
      <c r="N24" s="80">
        <v>0</v>
      </c>
      <c r="O24" s="80">
        <v>0</v>
      </c>
      <c r="P24" s="80">
        <v>0</v>
      </c>
      <c r="Q24" s="80">
        <v>0</v>
      </c>
      <c r="R24" s="82">
        <f t="shared" si="0"/>
        <v>90000</v>
      </c>
    </row>
    <row r="25" spans="1:18" ht="15.95" customHeight="1" x14ac:dyDescent="0.2">
      <c r="A25" s="91" t="s">
        <v>153</v>
      </c>
      <c r="B25" s="80">
        <v>0</v>
      </c>
      <c r="C25" s="80">
        <v>0</v>
      </c>
      <c r="D25" s="80">
        <v>0</v>
      </c>
      <c r="E25" s="80">
        <v>0</v>
      </c>
      <c r="F25" s="80">
        <v>0</v>
      </c>
      <c r="G25" s="80">
        <v>0</v>
      </c>
      <c r="H25" s="80">
        <v>0</v>
      </c>
      <c r="I25" s="80">
        <v>0</v>
      </c>
      <c r="J25" s="80">
        <v>65134</v>
      </c>
      <c r="K25" s="80">
        <v>0</v>
      </c>
      <c r="L25" s="81">
        <v>0</v>
      </c>
      <c r="M25" s="81"/>
      <c r="N25" s="80">
        <v>0</v>
      </c>
      <c r="O25" s="80">
        <v>0</v>
      </c>
      <c r="P25" s="80">
        <v>24200</v>
      </c>
      <c r="Q25" s="80">
        <v>0</v>
      </c>
      <c r="R25" s="82">
        <f t="shared" si="0"/>
        <v>89334</v>
      </c>
    </row>
    <row r="26" spans="1:18" ht="15.95" customHeight="1" x14ac:dyDescent="0.2">
      <c r="A26" s="91" t="s">
        <v>62</v>
      </c>
      <c r="B26" s="80">
        <v>0</v>
      </c>
      <c r="C26" s="80">
        <v>0</v>
      </c>
      <c r="D26" s="80">
        <v>46320</v>
      </c>
      <c r="E26" s="80">
        <v>0</v>
      </c>
      <c r="F26" s="80">
        <v>0</v>
      </c>
      <c r="G26" s="80">
        <v>0</v>
      </c>
      <c r="H26" s="80">
        <v>0</v>
      </c>
      <c r="I26" s="80">
        <v>0</v>
      </c>
      <c r="J26" s="80">
        <v>0</v>
      </c>
      <c r="K26" s="80">
        <v>0</v>
      </c>
      <c r="L26" s="81">
        <v>0</v>
      </c>
      <c r="M26" s="81"/>
      <c r="N26" s="80">
        <v>0</v>
      </c>
      <c r="O26" s="80">
        <v>0</v>
      </c>
      <c r="P26" s="80">
        <v>7470</v>
      </c>
      <c r="Q26" s="80">
        <v>10000</v>
      </c>
      <c r="R26" s="82">
        <f t="shared" si="0"/>
        <v>63790</v>
      </c>
    </row>
    <row r="27" spans="1:18" ht="15.95" customHeight="1" x14ac:dyDescent="0.2">
      <c r="A27" s="91" t="s">
        <v>147</v>
      </c>
      <c r="B27" s="80">
        <v>0</v>
      </c>
      <c r="C27" s="80">
        <v>0</v>
      </c>
      <c r="D27" s="80">
        <v>0</v>
      </c>
      <c r="E27" s="80">
        <v>0</v>
      </c>
      <c r="F27" s="80">
        <v>0</v>
      </c>
      <c r="G27" s="80">
        <v>62215</v>
      </c>
      <c r="H27" s="80">
        <v>0</v>
      </c>
      <c r="I27" s="80">
        <v>0</v>
      </c>
      <c r="J27" s="80">
        <v>0</v>
      </c>
      <c r="K27" s="80">
        <v>0</v>
      </c>
      <c r="L27" s="81">
        <v>0</v>
      </c>
      <c r="M27" s="81"/>
      <c r="N27" s="80">
        <v>0</v>
      </c>
      <c r="O27" s="80">
        <v>0</v>
      </c>
      <c r="P27" s="80">
        <v>0</v>
      </c>
      <c r="Q27" s="80">
        <v>0</v>
      </c>
      <c r="R27" s="82">
        <f t="shared" si="0"/>
        <v>62215</v>
      </c>
    </row>
    <row r="28" spans="1:18" ht="15.95" customHeight="1" x14ac:dyDescent="0.2">
      <c r="A28" s="91" t="s">
        <v>98</v>
      </c>
      <c r="B28" s="80">
        <v>0</v>
      </c>
      <c r="C28" s="80">
        <v>12000</v>
      </c>
      <c r="D28" s="80">
        <v>14460</v>
      </c>
      <c r="E28" s="80">
        <v>11373</v>
      </c>
      <c r="F28" s="80">
        <v>8000</v>
      </c>
      <c r="G28" s="80">
        <v>0</v>
      </c>
      <c r="H28" s="80">
        <v>0</v>
      </c>
      <c r="I28" s="80">
        <v>0</v>
      </c>
      <c r="J28" s="80">
        <v>10400</v>
      </c>
      <c r="K28" s="80">
        <v>0</v>
      </c>
      <c r="L28" s="81">
        <v>0</v>
      </c>
      <c r="M28" s="81"/>
      <c r="N28" s="80">
        <v>0</v>
      </c>
      <c r="O28" s="80">
        <v>0</v>
      </c>
      <c r="P28" s="80">
        <v>0</v>
      </c>
      <c r="Q28" s="80">
        <v>0</v>
      </c>
      <c r="R28" s="82">
        <f t="shared" si="0"/>
        <v>56233</v>
      </c>
    </row>
    <row r="29" spans="1:18" ht="15.95" customHeight="1" x14ac:dyDescent="0.2">
      <c r="A29" s="91" t="s">
        <v>103</v>
      </c>
      <c r="B29" s="80">
        <v>0</v>
      </c>
      <c r="C29" s="80">
        <v>45000</v>
      </c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80">
        <v>0</v>
      </c>
      <c r="K29" s="80">
        <v>0</v>
      </c>
      <c r="L29" s="81">
        <v>0</v>
      </c>
      <c r="M29" s="81"/>
      <c r="N29" s="80">
        <v>0</v>
      </c>
      <c r="O29" s="80">
        <v>0</v>
      </c>
      <c r="P29" s="80">
        <v>0</v>
      </c>
      <c r="Q29" s="80">
        <v>0</v>
      </c>
      <c r="R29" s="82">
        <f t="shared" si="0"/>
        <v>45000</v>
      </c>
    </row>
    <row r="30" spans="1:18" ht="15.95" customHeight="1" x14ac:dyDescent="0.2">
      <c r="A30" s="91" t="s">
        <v>122</v>
      </c>
      <c r="B30" s="80">
        <v>0</v>
      </c>
      <c r="C30" s="80">
        <v>0</v>
      </c>
      <c r="D30" s="80">
        <v>0</v>
      </c>
      <c r="E30" s="80">
        <v>0</v>
      </c>
      <c r="F30" s="80">
        <v>0</v>
      </c>
      <c r="G30" s="80">
        <v>0</v>
      </c>
      <c r="H30" s="80">
        <v>0</v>
      </c>
      <c r="I30" s="80">
        <v>0</v>
      </c>
      <c r="J30" s="80">
        <v>0</v>
      </c>
      <c r="K30" s="80">
        <v>0</v>
      </c>
      <c r="L30" s="81">
        <v>0</v>
      </c>
      <c r="M30" s="81"/>
      <c r="N30" s="80">
        <v>0</v>
      </c>
      <c r="O30" s="80">
        <v>0</v>
      </c>
      <c r="P30" s="80">
        <v>0</v>
      </c>
      <c r="Q30" s="80">
        <v>32374</v>
      </c>
      <c r="R30" s="82">
        <f t="shared" si="0"/>
        <v>32374</v>
      </c>
    </row>
    <row r="31" spans="1:18" ht="15.95" customHeight="1" x14ac:dyDescent="0.2">
      <c r="A31" s="91" t="s">
        <v>133</v>
      </c>
      <c r="B31" s="80">
        <v>0</v>
      </c>
      <c r="C31" s="80">
        <v>30000</v>
      </c>
      <c r="D31" s="80">
        <v>0</v>
      </c>
      <c r="E31" s="80">
        <v>0</v>
      </c>
      <c r="F31" s="80">
        <v>0</v>
      </c>
      <c r="G31" s="80">
        <v>0</v>
      </c>
      <c r="H31" s="80">
        <v>0</v>
      </c>
      <c r="I31" s="80">
        <v>0</v>
      </c>
      <c r="J31" s="80">
        <v>0</v>
      </c>
      <c r="K31" s="80">
        <v>0</v>
      </c>
      <c r="L31" s="81">
        <v>0</v>
      </c>
      <c r="M31" s="81"/>
      <c r="N31" s="80">
        <v>0</v>
      </c>
      <c r="O31" s="80">
        <v>0</v>
      </c>
      <c r="P31" s="80">
        <v>0</v>
      </c>
      <c r="Q31" s="80">
        <v>0</v>
      </c>
      <c r="R31" s="82">
        <f t="shared" si="0"/>
        <v>30000</v>
      </c>
    </row>
    <row r="32" spans="1:18" ht="15.95" customHeight="1" x14ac:dyDescent="0.2">
      <c r="A32" s="91" t="s">
        <v>139</v>
      </c>
      <c r="B32" s="80">
        <v>0</v>
      </c>
      <c r="C32" s="80">
        <v>0</v>
      </c>
      <c r="D32" s="80">
        <v>0</v>
      </c>
      <c r="E32" s="80">
        <v>0</v>
      </c>
      <c r="F32" s="80">
        <v>0</v>
      </c>
      <c r="G32" s="80">
        <v>0</v>
      </c>
      <c r="H32" s="80">
        <v>0</v>
      </c>
      <c r="I32" s="80">
        <v>0</v>
      </c>
      <c r="J32" s="80">
        <v>3771</v>
      </c>
      <c r="K32" s="80">
        <v>0</v>
      </c>
      <c r="L32" s="81">
        <v>0</v>
      </c>
      <c r="M32" s="81"/>
      <c r="N32" s="80">
        <v>0</v>
      </c>
      <c r="O32" s="80">
        <v>0</v>
      </c>
      <c r="P32" s="80">
        <v>10000</v>
      </c>
      <c r="Q32" s="80">
        <v>0</v>
      </c>
      <c r="R32" s="82">
        <f t="shared" si="0"/>
        <v>13771</v>
      </c>
    </row>
    <row r="33" spans="1:18" ht="15.95" customHeight="1" x14ac:dyDescent="0.2">
      <c r="A33" s="168" t="s">
        <v>137</v>
      </c>
      <c r="B33" s="80">
        <v>0</v>
      </c>
      <c r="C33" s="80">
        <v>10000</v>
      </c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1">
        <v>0</v>
      </c>
      <c r="M33" s="81"/>
      <c r="N33" s="80">
        <v>0</v>
      </c>
      <c r="O33" s="80">
        <v>0</v>
      </c>
      <c r="P33" s="80">
        <v>0</v>
      </c>
      <c r="Q33" s="80">
        <v>0</v>
      </c>
      <c r="R33" s="82">
        <f t="shared" si="0"/>
        <v>10000</v>
      </c>
    </row>
    <row r="34" spans="1:18" ht="15.95" customHeight="1" x14ac:dyDescent="0.2">
      <c r="A34" s="79" t="s">
        <v>146</v>
      </c>
      <c r="B34" s="80">
        <v>0</v>
      </c>
      <c r="C34" s="80">
        <v>5130</v>
      </c>
      <c r="D34" s="80">
        <v>0</v>
      </c>
      <c r="E34" s="80">
        <v>0</v>
      </c>
      <c r="F34" s="80">
        <v>0</v>
      </c>
      <c r="G34" s="80">
        <v>0</v>
      </c>
      <c r="H34" s="80">
        <v>0</v>
      </c>
      <c r="I34" s="80">
        <v>0</v>
      </c>
      <c r="J34" s="80">
        <v>0</v>
      </c>
      <c r="K34" s="80">
        <v>0</v>
      </c>
      <c r="L34" s="81">
        <v>0</v>
      </c>
      <c r="M34" s="81"/>
      <c r="N34" s="80">
        <v>0</v>
      </c>
      <c r="O34" s="80">
        <v>0</v>
      </c>
      <c r="P34" s="80">
        <v>0</v>
      </c>
      <c r="Q34" s="80">
        <v>0</v>
      </c>
      <c r="R34" s="82">
        <f t="shared" si="0"/>
        <v>5130</v>
      </c>
    </row>
    <row r="35" spans="1:18" ht="15.95" customHeight="1" thickBot="1" x14ac:dyDescent="0.25">
      <c r="A35" s="91" t="s">
        <v>117</v>
      </c>
      <c r="B35" s="80">
        <v>0</v>
      </c>
      <c r="C35" s="80">
        <v>0</v>
      </c>
      <c r="D35" s="80">
        <v>0</v>
      </c>
      <c r="E35" s="80">
        <v>0</v>
      </c>
      <c r="F35" s="80">
        <v>0</v>
      </c>
      <c r="G35" s="80">
        <v>0</v>
      </c>
      <c r="H35" s="80">
        <v>0</v>
      </c>
      <c r="I35" s="80">
        <v>0</v>
      </c>
      <c r="J35" s="80">
        <v>3640</v>
      </c>
      <c r="K35" s="80">
        <v>0</v>
      </c>
      <c r="L35" s="81">
        <v>0</v>
      </c>
      <c r="M35" s="81">
        <v>0</v>
      </c>
      <c r="N35" s="80">
        <v>0</v>
      </c>
      <c r="O35" s="80">
        <v>0</v>
      </c>
      <c r="P35" s="80">
        <v>0</v>
      </c>
      <c r="Q35" s="80">
        <v>0</v>
      </c>
      <c r="R35" s="82">
        <f t="shared" si="0"/>
        <v>3640</v>
      </c>
    </row>
    <row r="36" spans="1:18" ht="15.95" customHeight="1" thickBot="1" x14ac:dyDescent="0.25">
      <c r="A36" s="93" t="s">
        <v>99</v>
      </c>
      <c r="B36" s="94">
        <f t="shared" ref="B36:R36" si="1">SUM(B13:B35)</f>
        <v>0</v>
      </c>
      <c r="C36" s="94">
        <f t="shared" si="1"/>
        <v>691272</v>
      </c>
      <c r="D36" s="94">
        <f t="shared" si="1"/>
        <v>1100749</v>
      </c>
      <c r="E36" s="94">
        <f t="shared" si="1"/>
        <v>323520</v>
      </c>
      <c r="F36" s="94">
        <f t="shared" si="1"/>
        <v>272771</v>
      </c>
      <c r="G36" s="94">
        <f t="shared" si="1"/>
        <v>62215</v>
      </c>
      <c r="H36" s="94">
        <f t="shared" si="1"/>
        <v>0</v>
      </c>
      <c r="I36" s="94">
        <f t="shared" si="1"/>
        <v>0</v>
      </c>
      <c r="J36" s="94">
        <f t="shared" si="1"/>
        <v>2264405</v>
      </c>
      <c r="K36" s="94">
        <f t="shared" si="1"/>
        <v>0</v>
      </c>
      <c r="L36" s="94">
        <f t="shared" si="1"/>
        <v>0</v>
      </c>
      <c r="M36" s="94"/>
      <c r="N36" s="94">
        <f t="shared" si="1"/>
        <v>0</v>
      </c>
      <c r="O36" s="94">
        <f t="shared" si="1"/>
        <v>6830</v>
      </c>
      <c r="P36" s="94">
        <f t="shared" si="1"/>
        <v>1791367</v>
      </c>
      <c r="Q36" s="94">
        <f t="shared" si="1"/>
        <v>1389530</v>
      </c>
      <c r="R36" s="95">
        <f t="shared" si="1"/>
        <v>7910739</v>
      </c>
    </row>
  </sheetData>
  <sheetProtection algorithmName="SHA-512" hashValue="M+xNxAwRRQmkGKTd8ZHEslO+BSJXizTvlNJnP1gnWtaaZUvAqsHINwwTTdpKO6HDN0kHQ7QOVVazYL7Kf0USRQ==" saltValue="CLJ/XnSOtqY3ZMdfCSrjaA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A13:R35">
    <sortCondition descending="1" ref="R13:R35" customList="Mayor a menor"/>
  </sortState>
  <mergeCells count="3">
    <mergeCell ref="A4:R4"/>
    <mergeCell ref="A6:R6"/>
    <mergeCell ref="A8:R8"/>
  </mergeCells>
  <pageMargins left="0.7" right="0.7" top="0.75" bottom="0.75" header="0.3" footer="0.3"/>
  <pageSetup paperSize="9" scale="6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41"/>
  <sheetViews>
    <sheetView showGridLines="0" showRowColHeaders="0" zoomScale="150" zoomScaleNormal="150" workbookViewId="0"/>
  </sheetViews>
  <sheetFormatPr baseColWidth="10" defaultRowHeight="12.75" x14ac:dyDescent="0.2"/>
  <cols>
    <col min="1" max="1" width="3" customWidth="1"/>
    <col min="2" max="2" width="35.42578125" customWidth="1"/>
    <col min="3" max="3" width="11.28515625" customWidth="1"/>
    <col min="7" max="7" width="10.28515625" customWidth="1"/>
    <col min="9" max="9" width="10.140625" customWidth="1"/>
  </cols>
  <sheetData>
    <row r="1" spans="1:11" ht="12.75" customHeight="1" x14ac:dyDescent="0.2">
      <c r="A1" s="83"/>
      <c r="B1" s="83"/>
      <c r="C1" s="83"/>
      <c r="D1" s="83"/>
    </row>
    <row r="2" spans="1:11" ht="12.75" customHeight="1" x14ac:dyDescent="0.2">
      <c r="A2" s="83"/>
      <c r="B2" s="83"/>
      <c r="C2" s="83"/>
      <c r="D2" s="83"/>
    </row>
    <row r="3" spans="1:11" ht="12.75" customHeight="1" x14ac:dyDescent="0.2">
      <c r="A3" s="83"/>
      <c r="B3" s="83"/>
      <c r="C3" s="83"/>
      <c r="D3" s="83"/>
    </row>
    <row r="4" spans="1:11" ht="12.75" customHeight="1" x14ac:dyDescent="0.2">
      <c r="A4" s="83"/>
      <c r="B4" s="83"/>
      <c r="C4" s="83"/>
      <c r="D4" s="83"/>
    </row>
    <row r="5" spans="1:11" ht="12.75" customHeight="1" x14ac:dyDescent="0.2">
      <c r="A5" s="83"/>
      <c r="B5" s="83"/>
      <c r="C5" s="83"/>
      <c r="D5" s="83"/>
    </row>
    <row r="6" spans="1:11" ht="12.75" customHeight="1" x14ac:dyDescent="0.2">
      <c r="A6" s="305" t="s">
        <v>100</v>
      </c>
      <c r="B6" s="305"/>
      <c r="C6" s="305"/>
      <c r="D6" s="305"/>
      <c r="E6" s="305"/>
      <c r="F6" s="305"/>
      <c r="G6" s="305"/>
      <c r="H6" s="305"/>
      <c r="I6" s="305"/>
      <c r="J6" s="305"/>
    </row>
    <row r="7" spans="1:11" ht="12.75" customHeight="1" x14ac:dyDescent="0.2">
      <c r="A7" s="57"/>
      <c r="B7" s="57"/>
      <c r="C7" s="57"/>
      <c r="D7" s="57"/>
    </row>
    <row r="8" spans="1:11" ht="12.75" customHeight="1" x14ac:dyDescent="0.2">
      <c r="A8" s="305" t="s">
        <v>191</v>
      </c>
      <c r="B8" s="305"/>
      <c r="C8" s="305"/>
      <c r="D8" s="305"/>
      <c r="E8" s="305"/>
      <c r="F8" s="305"/>
      <c r="G8" s="305"/>
      <c r="H8" s="305"/>
      <c r="I8" s="305"/>
      <c r="J8" s="305"/>
    </row>
    <row r="9" spans="1:11" ht="12.75" customHeight="1" x14ac:dyDescent="0.2">
      <c r="A9" s="21"/>
      <c r="B9" s="21"/>
      <c r="C9" s="21"/>
      <c r="D9" s="21"/>
    </row>
    <row r="10" spans="1:11" ht="12.75" customHeight="1" x14ac:dyDescent="0.2">
      <c r="A10" s="305" t="s">
        <v>78</v>
      </c>
      <c r="B10" s="305"/>
      <c r="C10" s="305"/>
      <c r="D10" s="305"/>
      <c r="E10" s="305"/>
      <c r="F10" s="305"/>
      <c r="G10" s="305"/>
      <c r="H10" s="305"/>
      <c r="I10" s="305"/>
      <c r="J10" s="305"/>
      <c r="K10" s="305"/>
    </row>
    <row r="11" spans="1:11" ht="12.75" customHeight="1" thickBot="1" x14ac:dyDescent="0.25"/>
    <row r="12" spans="1:11" ht="15.95" customHeight="1" thickBot="1" x14ac:dyDescent="0.25">
      <c r="B12" s="97" t="s">
        <v>79</v>
      </c>
      <c r="C12" s="98" t="s">
        <v>86</v>
      </c>
      <c r="D12" s="98" t="s">
        <v>87</v>
      </c>
      <c r="E12" s="98" t="s">
        <v>88</v>
      </c>
      <c r="F12" s="98" t="s">
        <v>89</v>
      </c>
      <c r="G12" s="103" t="s">
        <v>134</v>
      </c>
      <c r="H12" s="103" t="s">
        <v>110</v>
      </c>
      <c r="I12" s="103" t="s">
        <v>121</v>
      </c>
      <c r="J12" s="99" t="s">
        <v>9</v>
      </c>
      <c r="K12" s="16"/>
    </row>
    <row r="13" spans="1:11" ht="15.95" customHeight="1" x14ac:dyDescent="0.2">
      <c r="B13" s="198" t="s">
        <v>141</v>
      </c>
      <c r="C13" s="81">
        <v>26636</v>
      </c>
      <c r="D13" s="81">
        <v>17466</v>
      </c>
      <c r="E13" s="81">
        <v>0</v>
      </c>
      <c r="F13" s="81">
        <v>1427</v>
      </c>
      <c r="G13" s="81">
        <v>26711</v>
      </c>
      <c r="H13" s="81">
        <v>0</v>
      </c>
      <c r="I13" s="119">
        <v>0</v>
      </c>
      <c r="J13" s="104">
        <f t="shared" ref="J13:J23" si="0">SUM(C13:I13)</f>
        <v>72240</v>
      </c>
      <c r="K13" s="16"/>
    </row>
    <row r="14" spans="1:11" ht="15.95" customHeight="1" x14ac:dyDescent="0.2">
      <c r="B14" s="198" t="s">
        <v>70</v>
      </c>
      <c r="C14" s="81">
        <v>8602</v>
      </c>
      <c r="D14" s="81">
        <v>14380</v>
      </c>
      <c r="E14" s="81">
        <v>0</v>
      </c>
      <c r="F14" s="81">
        <v>46025</v>
      </c>
      <c r="G14" s="81">
        <v>0</v>
      </c>
      <c r="H14" s="81">
        <v>3601</v>
      </c>
      <c r="I14" s="119">
        <v>0</v>
      </c>
      <c r="J14" s="104">
        <f t="shared" si="0"/>
        <v>72608</v>
      </c>
      <c r="K14" s="16"/>
    </row>
    <row r="15" spans="1:11" ht="15.95" customHeight="1" x14ac:dyDescent="0.2">
      <c r="B15" s="199" t="s">
        <v>111</v>
      </c>
      <c r="C15" s="133">
        <v>24613</v>
      </c>
      <c r="D15" s="133">
        <v>16069</v>
      </c>
      <c r="E15" s="133">
        <v>0</v>
      </c>
      <c r="F15" s="133">
        <v>7005</v>
      </c>
      <c r="G15" s="133">
        <v>7501</v>
      </c>
      <c r="H15" s="133">
        <v>3002</v>
      </c>
      <c r="I15" s="133">
        <v>5207</v>
      </c>
      <c r="J15" s="134">
        <f t="shared" si="0"/>
        <v>63397</v>
      </c>
      <c r="K15" s="16"/>
    </row>
    <row r="16" spans="1:11" ht="15.95" customHeight="1" x14ac:dyDescent="0.2">
      <c r="B16" s="199" t="s">
        <v>131</v>
      </c>
      <c r="C16" s="133">
        <v>3601</v>
      </c>
      <c r="D16" s="133">
        <v>4228</v>
      </c>
      <c r="E16" s="133">
        <v>0</v>
      </c>
      <c r="F16" s="133">
        <v>0</v>
      </c>
      <c r="G16" s="133">
        <v>21505</v>
      </c>
      <c r="H16" s="133">
        <v>0</v>
      </c>
      <c r="I16" s="135">
        <v>0</v>
      </c>
      <c r="J16" s="134">
        <f t="shared" si="0"/>
        <v>29334</v>
      </c>
      <c r="K16" s="16"/>
    </row>
    <row r="17" spans="2:11" ht="15.95" customHeight="1" x14ac:dyDescent="0.2">
      <c r="B17" s="199" t="s">
        <v>132</v>
      </c>
      <c r="C17" s="133">
        <v>8502</v>
      </c>
      <c r="D17" s="133">
        <v>9540</v>
      </c>
      <c r="E17" s="133">
        <v>0</v>
      </c>
      <c r="F17" s="133">
        <v>2203</v>
      </c>
      <c r="G17" s="133">
        <v>0</v>
      </c>
      <c r="H17" s="133">
        <v>0</v>
      </c>
      <c r="I17" s="135">
        <v>0</v>
      </c>
      <c r="J17" s="134">
        <f t="shared" si="0"/>
        <v>20245</v>
      </c>
      <c r="K17" s="16"/>
    </row>
    <row r="18" spans="2:11" ht="15.95" customHeight="1" x14ac:dyDescent="0.2">
      <c r="B18" s="199" t="s">
        <v>156</v>
      </c>
      <c r="C18" s="133">
        <v>7771</v>
      </c>
      <c r="D18" s="133">
        <v>1541</v>
      </c>
      <c r="E18" s="133">
        <v>0</v>
      </c>
      <c r="F18" s="133">
        <v>0</v>
      </c>
      <c r="G18" s="133">
        <v>5501</v>
      </c>
      <c r="H18" s="133">
        <v>0</v>
      </c>
      <c r="I18" s="135">
        <v>0</v>
      </c>
      <c r="J18" s="134">
        <f t="shared" si="0"/>
        <v>14813</v>
      </c>
      <c r="K18" s="16"/>
    </row>
    <row r="19" spans="2:11" ht="15.95" customHeight="1" x14ac:dyDescent="0.2">
      <c r="B19" s="199" t="s">
        <v>120</v>
      </c>
      <c r="C19" s="133">
        <v>8735</v>
      </c>
      <c r="D19" s="133">
        <v>3201</v>
      </c>
      <c r="E19" s="133">
        <v>0</v>
      </c>
      <c r="F19" s="133">
        <v>0</v>
      </c>
      <c r="G19" s="133">
        <v>0</v>
      </c>
      <c r="H19" s="133">
        <v>0</v>
      </c>
      <c r="I19" s="135">
        <v>0</v>
      </c>
      <c r="J19" s="134">
        <f t="shared" si="0"/>
        <v>11936</v>
      </c>
      <c r="K19" s="16"/>
    </row>
    <row r="20" spans="2:11" ht="15.95" customHeight="1" x14ac:dyDescent="0.2">
      <c r="B20" s="199" t="s">
        <v>157</v>
      </c>
      <c r="C20" s="133">
        <v>0</v>
      </c>
      <c r="D20" s="133">
        <v>10556</v>
      </c>
      <c r="E20" s="133">
        <v>0</v>
      </c>
      <c r="F20" s="133">
        <v>0</v>
      </c>
      <c r="G20" s="133">
        <v>0</v>
      </c>
      <c r="H20" s="133">
        <v>0</v>
      </c>
      <c r="I20" s="135">
        <v>0</v>
      </c>
      <c r="J20" s="134">
        <f t="shared" si="0"/>
        <v>10556</v>
      </c>
      <c r="K20" s="16"/>
    </row>
    <row r="21" spans="2:11" ht="15.95" customHeight="1" x14ac:dyDescent="0.2">
      <c r="B21" s="199" t="s">
        <v>112</v>
      </c>
      <c r="C21" s="133">
        <v>3702</v>
      </c>
      <c r="D21" s="133">
        <v>2000</v>
      </c>
      <c r="E21" s="133">
        <v>0</v>
      </c>
      <c r="F21" s="133">
        <v>0</v>
      </c>
      <c r="G21" s="133">
        <v>0</v>
      </c>
      <c r="H21" s="133">
        <v>0</v>
      </c>
      <c r="I21" s="135">
        <v>0</v>
      </c>
      <c r="J21" s="134">
        <f t="shared" si="0"/>
        <v>5702</v>
      </c>
      <c r="K21" s="16"/>
    </row>
    <row r="22" spans="2:11" ht="15.95" customHeight="1" x14ac:dyDescent="0.2">
      <c r="B22" s="199" t="s">
        <v>153</v>
      </c>
      <c r="C22" s="133">
        <v>0</v>
      </c>
      <c r="D22" s="133">
        <v>0</v>
      </c>
      <c r="E22" s="133">
        <v>0</v>
      </c>
      <c r="F22" s="133">
        <v>3234</v>
      </c>
      <c r="G22" s="133">
        <v>0</v>
      </c>
      <c r="H22" s="133">
        <v>0</v>
      </c>
      <c r="I22" s="135">
        <v>0</v>
      </c>
      <c r="J22" s="134">
        <f t="shared" si="0"/>
        <v>3234</v>
      </c>
      <c r="K22" s="16"/>
    </row>
    <row r="23" spans="2:11" ht="15.95" customHeight="1" thickBot="1" x14ac:dyDescent="0.25">
      <c r="B23" s="199" t="s">
        <v>117</v>
      </c>
      <c r="C23" s="133">
        <v>0</v>
      </c>
      <c r="D23" s="133">
        <v>2100</v>
      </c>
      <c r="E23" s="133">
        <v>0</v>
      </c>
      <c r="F23" s="133">
        <v>0</v>
      </c>
      <c r="G23" s="133">
        <v>0</v>
      </c>
      <c r="H23" s="133">
        <v>0</v>
      </c>
      <c r="I23" s="135">
        <v>0</v>
      </c>
      <c r="J23" s="134">
        <f t="shared" si="0"/>
        <v>2100</v>
      </c>
      <c r="K23" s="16"/>
    </row>
    <row r="24" spans="2:11" ht="15" customHeight="1" thickBot="1" x14ac:dyDescent="0.25">
      <c r="B24" s="96" t="s">
        <v>9</v>
      </c>
      <c r="C24" s="101">
        <f t="shared" ref="C24:J24" si="1">SUM(C13:C23)</f>
        <v>92162</v>
      </c>
      <c r="D24" s="101">
        <f t="shared" si="1"/>
        <v>81081</v>
      </c>
      <c r="E24" s="101">
        <f t="shared" si="1"/>
        <v>0</v>
      </c>
      <c r="F24" s="101">
        <f t="shared" si="1"/>
        <v>59894</v>
      </c>
      <c r="G24" s="101">
        <f t="shared" si="1"/>
        <v>61218</v>
      </c>
      <c r="H24" s="101">
        <f t="shared" si="1"/>
        <v>6603</v>
      </c>
      <c r="I24" s="101">
        <f t="shared" si="1"/>
        <v>5207</v>
      </c>
      <c r="J24" s="100">
        <f t="shared" si="1"/>
        <v>306165</v>
      </c>
      <c r="K24" s="16"/>
    </row>
    <row r="25" spans="2:11" x14ac:dyDescent="0.2"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30" spans="2:11" ht="15.95" customHeight="1" x14ac:dyDescent="0.2"/>
    <row r="31" spans="2:11" ht="18" customHeight="1" x14ac:dyDescent="0.2"/>
    <row r="32" spans="2:11" ht="15.95" customHeight="1" x14ac:dyDescent="0.2"/>
    <row r="41" spans="1:4" ht="14.25" x14ac:dyDescent="0.2">
      <c r="A41" s="83"/>
      <c r="B41" s="83"/>
      <c r="C41" s="84"/>
      <c r="D41" s="84"/>
    </row>
  </sheetData>
  <sheetProtection algorithmName="SHA-512" hashValue="dZK09M/cXUu9ye+gCABxO7EXfCK28wDLSWZzG9pj/hz0Rv5vyzA4+xqJGVZ/Nc56NvEhylXowH2fKCWgWhMl1g==" saltValue="V0Or+si+4677bww6TvjnZw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B13:J23">
    <sortCondition descending="1" ref="J13:J23" customList="Mayor a menor"/>
  </sortState>
  <mergeCells count="3">
    <mergeCell ref="A10:K10"/>
    <mergeCell ref="A6:J6"/>
    <mergeCell ref="A8:J8"/>
  </mergeCells>
  <pageMargins left="0.7" right="0.7" top="0.75" bottom="0.75" header="0.3" footer="0.3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6:K36"/>
  <sheetViews>
    <sheetView showGridLines="0" showRowColHeaders="0" zoomScale="150" zoomScaleNormal="150" zoomScaleSheetLayoutView="120" workbookViewId="0"/>
  </sheetViews>
  <sheetFormatPr baseColWidth="10" defaultRowHeight="12.75" x14ac:dyDescent="0.2"/>
  <cols>
    <col min="2" max="2" width="7.28515625" customWidth="1"/>
    <col min="3" max="3" width="12.140625" customWidth="1"/>
    <col min="4" max="4" width="10.5703125" customWidth="1"/>
    <col min="5" max="5" width="10.140625" customWidth="1"/>
    <col min="6" max="6" width="10.85546875" customWidth="1"/>
  </cols>
  <sheetData>
    <row r="6" spans="1:11" ht="14.25" customHeight="1" x14ac:dyDescent="0.2">
      <c r="A6" s="305" t="s">
        <v>108</v>
      </c>
      <c r="B6" s="305"/>
      <c r="C6" s="305"/>
      <c r="D6" s="305"/>
      <c r="E6" s="305"/>
      <c r="F6" s="305"/>
      <c r="G6" s="305"/>
      <c r="H6" s="305"/>
      <c r="I6" s="305"/>
      <c r="J6" s="305"/>
      <c r="K6" s="305"/>
    </row>
    <row r="7" spans="1:11" ht="14.25" x14ac:dyDescent="0.2">
      <c r="A7" s="14"/>
      <c r="B7" s="14"/>
      <c r="C7" s="312"/>
      <c r="D7" s="312"/>
      <c r="E7" s="312"/>
      <c r="F7" s="312"/>
      <c r="G7" s="2"/>
    </row>
    <row r="8" spans="1:11" ht="14.25" x14ac:dyDescent="0.2">
      <c r="A8" s="305" t="s">
        <v>191</v>
      </c>
      <c r="B8" s="305"/>
      <c r="C8" s="305"/>
      <c r="D8" s="305"/>
      <c r="E8" s="305"/>
      <c r="F8" s="305"/>
      <c r="G8" s="305"/>
      <c r="H8" s="305"/>
      <c r="I8" s="305"/>
      <c r="J8" s="305"/>
      <c r="K8" s="305"/>
    </row>
    <row r="9" spans="1:11" x14ac:dyDescent="0.2">
      <c r="C9" s="312"/>
      <c r="D9" s="312"/>
      <c r="E9" s="312"/>
      <c r="F9" s="312"/>
    </row>
    <row r="10" spans="1:11" x14ac:dyDescent="0.2">
      <c r="C10" s="1"/>
      <c r="D10" s="1"/>
      <c r="E10" s="1"/>
      <c r="F10" s="1"/>
    </row>
    <row r="11" spans="1:11" ht="13.5" thickBot="1" x14ac:dyDescent="0.25"/>
    <row r="12" spans="1:11" ht="17.100000000000001" customHeight="1" thickBot="1" x14ac:dyDescent="0.25">
      <c r="D12" s="313" t="s">
        <v>109</v>
      </c>
      <c r="E12" s="314"/>
      <c r="F12" s="314"/>
      <c r="G12" s="314"/>
      <c r="H12" s="315"/>
    </row>
    <row r="13" spans="1:11" ht="17.100000000000001" customHeight="1" thickBot="1" x14ac:dyDescent="0.25">
      <c r="C13" s="192" t="s">
        <v>58</v>
      </c>
      <c r="D13" s="193">
        <v>1</v>
      </c>
      <c r="E13" s="193">
        <v>3</v>
      </c>
      <c r="F13" s="193" t="s">
        <v>73</v>
      </c>
      <c r="G13" s="193">
        <v>6</v>
      </c>
      <c r="H13" s="193">
        <v>10</v>
      </c>
      <c r="I13" s="194">
        <v>12</v>
      </c>
    </row>
    <row r="14" spans="1:11" ht="18" customHeight="1" x14ac:dyDescent="0.2">
      <c r="C14" s="152" t="s">
        <v>57</v>
      </c>
      <c r="D14" s="153">
        <v>217962</v>
      </c>
      <c r="E14" s="153">
        <v>269579</v>
      </c>
      <c r="F14" s="153">
        <v>261520</v>
      </c>
      <c r="G14" s="154">
        <v>0</v>
      </c>
      <c r="H14" s="154">
        <v>18700</v>
      </c>
      <c r="I14" s="155">
        <v>0</v>
      </c>
    </row>
    <row r="15" spans="1:11" ht="18" customHeight="1" x14ac:dyDescent="0.2">
      <c r="C15" s="109" t="s">
        <v>119</v>
      </c>
      <c r="D15" s="106">
        <v>235400</v>
      </c>
      <c r="E15" s="106">
        <v>286564</v>
      </c>
      <c r="F15" s="106">
        <v>216094</v>
      </c>
      <c r="G15" s="107">
        <v>0</v>
      </c>
      <c r="H15" s="107">
        <v>17091</v>
      </c>
      <c r="I15" s="108">
        <v>4749</v>
      </c>
    </row>
    <row r="16" spans="1:11" ht="18" customHeight="1" x14ac:dyDescent="0.2">
      <c r="C16" s="169" t="s">
        <v>149</v>
      </c>
      <c r="D16" s="170">
        <v>135500</v>
      </c>
      <c r="E16" s="170">
        <v>188567</v>
      </c>
      <c r="F16" s="170">
        <v>162329</v>
      </c>
      <c r="G16" s="171">
        <v>15000</v>
      </c>
      <c r="H16" s="171">
        <v>0</v>
      </c>
      <c r="I16" s="172">
        <v>0</v>
      </c>
    </row>
    <row r="17" spans="1:10" ht="18" customHeight="1" x14ac:dyDescent="0.2">
      <c r="C17" s="109" t="s">
        <v>162</v>
      </c>
      <c r="D17" s="106">
        <v>59387</v>
      </c>
      <c r="E17" s="106">
        <v>235986</v>
      </c>
      <c r="F17" s="106">
        <v>145635</v>
      </c>
      <c r="G17" s="107">
        <v>39160</v>
      </c>
      <c r="H17" s="107">
        <v>22898</v>
      </c>
      <c r="I17" s="108">
        <v>7282</v>
      </c>
    </row>
    <row r="18" spans="1:10" ht="18" customHeight="1" x14ac:dyDescent="0.2">
      <c r="C18" s="109" t="s">
        <v>165</v>
      </c>
      <c r="D18" s="106">
        <v>105565</v>
      </c>
      <c r="E18" s="106">
        <v>273446</v>
      </c>
      <c r="F18" s="106">
        <v>209530</v>
      </c>
      <c r="G18" s="107">
        <v>26600</v>
      </c>
      <c r="H18" s="107">
        <v>26263</v>
      </c>
      <c r="I18" s="108">
        <v>24763</v>
      </c>
    </row>
    <row r="19" spans="1:10" ht="18" customHeight="1" x14ac:dyDescent="0.2">
      <c r="C19" s="109" t="s">
        <v>167</v>
      </c>
      <c r="D19" s="106">
        <v>68982</v>
      </c>
      <c r="E19" s="106">
        <v>201590</v>
      </c>
      <c r="F19" s="106">
        <v>148654</v>
      </c>
      <c r="G19" s="107">
        <v>44673</v>
      </c>
      <c r="H19" s="107">
        <v>21706</v>
      </c>
      <c r="I19" s="108">
        <v>6526</v>
      </c>
    </row>
    <row r="20" spans="1:10" ht="18" customHeight="1" x14ac:dyDescent="0.2">
      <c r="C20" s="109" t="s">
        <v>169</v>
      </c>
      <c r="D20" s="106">
        <v>274890</v>
      </c>
      <c r="E20" s="106">
        <v>262115</v>
      </c>
      <c r="F20" s="106">
        <v>235464</v>
      </c>
      <c r="G20" s="107">
        <v>69800</v>
      </c>
      <c r="H20" s="107">
        <v>24401</v>
      </c>
      <c r="I20" s="108">
        <v>0</v>
      </c>
    </row>
    <row r="21" spans="1:10" ht="18" customHeight="1" x14ac:dyDescent="0.2">
      <c r="C21" s="109" t="s">
        <v>177</v>
      </c>
      <c r="D21" s="106">
        <v>257854</v>
      </c>
      <c r="E21" s="106">
        <v>328097</v>
      </c>
      <c r="F21" s="106">
        <v>240293</v>
      </c>
      <c r="G21" s="107">
        <v>74900</v>
      </c>
      <c r="H21" s="107">
        <v>29192</v>
      </c>
      <c r="I21" s="108">
        <v>5239</v>
      </c>
    </row>
    <row r="22" spans="1:10" ht="18" customHeight="1" x14ac:dyDescent="0.2">
      <c r="C22" s="109" t="s">
        <v>178</v>
      </c>
      <c r="D22" s="106">
        <v>228055</v>
      </c>
      <c r="E22" s="106">
        <v>307401</v>
      </c>
      <c r="F22" s="106">
        <v>217237</v>
      </c>
      <c r="G22" s="107">
        <v>86000</v>
      </c>
      <c r="H22" s="107">
        <v>23947</v>
      </c>
      <c r="I22" s="108">
        <v>18604</v>
      </c>
    </row>
    <row r="23" spans="1:10" ht="18" customHeight="1" x14ac:dyDescent="0.2">
      <c r="C23" s="109" t="s">
        <v>182</v>
      </c>
      <c r="D23" s="106">
        <v>293499</v>
      </c>
      <c r="E23" s="106">
        <v>237873</v>
      </c>
      <c r="F23" s="106">
        <v>260303</v>
      </c>
      <c r="G23" s="107">
        <v>27000</v>
      </c>
      <c r="H23" s="107">
        <v>20940</v>
      </c>
      <c r="I23" s="108">
        <v>4368</v>
      </c>
    </row>
    <row r="24" spans="1:10" ht="18" customHeight="1" thickBot="1" x14ac:dyDescent="0.25">
      <c r="C24" s="188" t="s">
        <v>261</v>
      </c>
      <c r="D24" s="189">
        <v>321397</v>
      </c>
      <c r="E24" s="189">
        <v>229508</v>
      </c>
      <c r="F24" s="189">
        <v>367379</v>
      </c>
      <c r="G24" s="190">
        <v>54000</v>
      </c>
      <c r="H24" s="190">
        <v>12846</v>
      </c>
      <c r="I24" s="191">
        <v>6601</v>
      </c>
    </row>
    <row r="25" spans="1:10" ht="17.100000000000001" customHeight="1" thickBot="1" x14ac:dyDescent="0.25">
      <c r="C25" s="195" t="s">
        <v>9</v>
      </c>
      <c r="D25" s="193">
        <f>SUM(D14:D24)</f>
        <v>2198491</v>
      </c>
      <c r="E25" s="193">
        <f>SUM(E14:E24)</f>
        <v>2820726</v>
      </c>
      <c r="F25" s="196">
        <f>SUM(F14:F24)</f>
        <v>2464438</v>
      </c>
      <c r="G25" s="196">
        <f>SUM(G14:G24)</f>
        <v>437133</v>
      </c>
      <c r="H25" s="196">
        <f>SUM(H14:H24)</f>
        <v>217984</v>
      </c>
      <c r="I25" s="197">
        <f>SUM(I14:I24)</f>
        <v>78132</v>
      </c>
      <c r="J25" s="127"/>
    </row>
    <row r="26" spans="1:10" x14ac:dyDescent="0.2">
      <c r="A26" s="3"/>
      <c r="B26" s="3"/>
      <c r="C26" s="35"/>
      <c r="D26" s="35"/>
      <c r="E26" s="35"/>
      <c r="F26" s="102"/>
      <c r="G26" s="3"/>
    </row>
    <row r="36" spans="11:11" x14ac:dyDescent="0.2">
      <c r="K36" s="110"/>
    </row>
  </sheetData>
  <sheetProtection algorithmName="SHA-512" hashValue="6JPCxUSsbYPchGjFJ3lE+IjgdK8UJrz/wx5SwGNxwDVEl0NPCD/qA8TRVajPVTEm3+cM77lQY2RF6lNqjUQ8AQ==" saltValue="nXen16GNOHEvoFoesrTGGw==" spinCount="100000" sheet="1" formatCells="0" formatColumns="0" formatRows="0" insertColumns="0" insertRows="0" insertHyperlinks="0" deleteColumns="0" deleteRows="0" sort="0" autoFilter="0" pivotTables="0"/>
  <mergeCells count="5">
    <mergeCell ref="D12:H12"/>
    <mergeCell ref="C7:F7"/>
    <mergeCell ref="C9:F9"/>
    <mergeCell ref="A6:K6"/>
    <mergeCell ref="A8:K8"/>
  </mergeCells>
  <pageMargins left="0.7" right="0.7" top="0.75" bottom="0.75" header="0.3" footer="0.3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7:E27"/>
  <sheetViews>
    <sheetView showGridLines="0" showRowColHeaders="0" zoomScale="150" zoomScaleNormal="150" workbookViewId="0"/>
  </sheetViews>
  <sheetFormatPr baseColWidth="10" defaultRowHeight="12.75" x14ac:dyDescent="0.2"/>
  <cols>
    <col min="1" max="1" width="9.42578125" customWidth="1"/>
    <col min="2" max="2" width="22" customWidth="1"/>
    <col min="3" max="3" width="20.85546875" customWidth="1"/>
    <col min="4" max="5" width="18.28515625" customWidth="1"/>
  </cols>
  <sheetData>
    <row r="7" spans="1:5" ht="14.25" customHeight="1" x14ac:dyDescent="0.2">
      <c r="B7" s="305" t="s">
        <v>80</v>
      </c>
      <c r="C7" s="305"/>
      <c r="D7" s="305"/>
    </row>
    <row r="8" spans="1:5" ht="14.25" x14ac:dyDescent="0.2">
      <c r="A8" s="14"/>
      <c r="B8" s="312"/>
      <c r="C8" s="312"/>
      <c r="D8" s="312"/>
      <c r="E8" s="2"/>
    </row>
    <row r="9" spans="1:5" ht="14.25" x14ac:dyDescent="0.2">
      <c r="B9" s="305" t="s">
        <v>191</v>
      </c>
      <c r="C9" s="305"/>
      <c r="D9" s="305"/>
    </row>
    <row r="10" spans="1:5" x14ac:dyDescent="0.2">
      <c r="B10" s="312"/>
      <c r="C10" s="312"/>
      <c r="D10" s="312"/>
    </row>
    <row r="11" spans="1:5" ht="13.5" thickBot="1" x14ac:dyDescent="0.25"/>
    <row r="12" spans="1:5" ht="14.1" customHeight="1" thickBot="1" x14ac:dyDescent="0.25">
      <c r="B12" s="139" t="s">
        <v>58</v>
      </c>
      <c r="C12" s="140" t="s">
        <v>55</v>
      </c>
      <c r="D12" s="141" t="s">
        <v>56</v>
      </c>
    </row>
    <row r="13" spans="1:5" ht="17.100000000000001" customHeight="1" x14ac:dyDescent="0.2">
      <c r="B13" s="136" t="s">
        <v>57</v>
      </c>
      <c r="C13" s="137">
        <v>28</v>
      </c>
      <c r="D13" s="138">
        <v>761752</v>
      </c>
    </row>
    <row r="14" spans="1:5" ht="17.100000000000001" customHeight="1" x14ac:dyDescent="0.2">
      <c r="B14" s="176" t="s">
        <v>118</v>
      </c>
      <c r="C14" s="177">
        <v>23</v>
      </c>
      <c r="D14" s="178">
        <v>738058</v>
      </c>
    </row>
    <row r="15" spans="1:5" ht="17.100000000000001" customHeight="1" x14ac:dyDescent="0.2">
      <c r="B15" s="179" t="s">
        <v>142</v>
      </c>
      <c r="C15" s="180">
        <v>21</v>
      </c>
      <c r="D15" s="181">
        <v>501396</v>
      </c>
    </row>
    <row r="16" spans="1:5" ht="17.100000000000001" customHeight="1" x14ac:dyDescent="0.2">
      <c r="B16" s="179" t="s">
        <v>150</v>
      </c>
      <c r="C16" s="180">
        <v>25</v>
      </c>
      <c r="D16" s="181">
        <v>480168</v>
      </c>
    </row>
    <row r="17" spans="1:5" ht="17.100000000000001" customHeight="1" x14ac:dyDescent="0.2">
      <c r="B17" s="179" t="s">
        <v>163</v>
      </c>
      <c r="C17" s="180">
        <v>29</v>
      </c>
      <c r="D17" s="181">
        <v>615141</v>
      </c>
    </row>
    <row r="18" spans="1:5" ht="17.100000000000001" customHeight="1" x14ac:dyDescent="0.2">
      <c r="B18" s="179" t="s">
        <v>166</v>
      </c>
      <c r="C18" s="180">
        <v>24</v>
      </c>
      <c r="D18" s="181">
        <v>453738</v>
      </c>
    </row>
    <row r="19" spans="1:5" ht="17.100000000000001" customHeight="1" x14ac:dyDescent="0.2">
      <c r="B19" s="179" t="s">
        <v>168</v>
      </c>
      <c r="C19" s="180">
        <v>36</v>
      </c>
      <c r="D19" s="181">
        <v>832816</v>
      </c>
    </row>
    <row r="20" spans="1:5" ht="17.100000000000001" customHeight="1" x14ac:dyDescent="0.2">
      <c r="B20" s="179" t="s">
        <v>175</v>
      </c>
      <c r="C20" s="180">
        <v>44</v>
      </c>
      <c r="D20" s="181">
        <v>911711</v>
      </c>
    </row>
    <row r="21" spans="1:5" ht="17.100000000000001" customHeight="1" x14ac:dyDescent="0.2">
      <c r="B21" s="179" t="s">
        <v>179</v>
      </c>
      <c r="C21" s="180">
        <v>35</v>
      </c>
      <c r="D21" s="181">
        <v>824634</v>
      </c>
    </row>
    <row r="22" spans="1:5" ht="17.100000000000001" customHeight="1" x14ac:dyDescent="0.2">
      <c r="B22" s="179" t="s">
        <v>181</v>
      </c>
      <c r="C22" s="180">
        <v>33</v>
      </c>
      <c r="D22" s="181">
        <v>823292</v>
      </c>
    </row>
    <row r="23" spans="1:5" ht="17.100000000000001" customHeight="1" thickBot="1" x14ac:dyDescent="0.25">
      <c r="B23" s="173" t="s">
        <v>192</v>
      </c>
      <c r="C23" s="174">
        <v>40</v>
      </c>
      <c r="D23" s="175">
        <v>968033</v>
      </c>
    </row>
    <row r="24" spans="1:5" ht="17.100000000000001" customHeight="1" thickBot="1" x14ac:dyDescent="0.25">
      <c r="B24" s="139" t="s">
        <v>9</v>
      </c>
      <c r="C24" s="142">
        <f>SUM(C13:C23)</f>
        <v>338</v>
      </c>
      <c r="D24" s="143">
        <f>SUM(D13:D23)</f>
        <v>7910739</v>
      </c>
    </row>
    <row r="25" spans="1:5" x14ac:dyDescent="0.2">
      <c r="A25" s="3"/>
      <c r="B25" s="35"/>
      <c r="C25" s="36"/>
      <c r="D25" s="37"/>
      <c r="E25" s="3"/>
    </row>
    <row r="26" spans="1:5" x14ac:dyDescent="0.2">
      <c r="A26" s="3"/>
      <c r="B26" s="35"/>
      <c r="C26" s="36"/>
      <c r="D26" s="37"/>
      <c r="E26" s="3"/>
    </row>
    <row r="27" spans="1:5" x14ac:dyDescent="0.2">
      <c r="A27" s="3"/>
      <c r="B27" s="35"/>
      <c r="C27" s="36"/>
      <c r="D27" s="37"/>
      <c r="E27" s="3"/>
    </row>
  </sheetData>
  <sheetProtection algorithmName="SHA-512" hashValue="aY1+lfubZjn/u/MwzrLzWwzThjlcVFc2BPGSXU1zrsPbIPVDxr+DUlt2vvLsVfJ3ce2YvrxLjf+3Y2NZyO0FeA==" saltValue="j57jz9KOkQ0VniRbXCJPWQ==" spinCount="100000" sheet="1" formatCells="0" formatColumns="0" formatRows="0" insertColumns="0" insertRows="0" insertHyperlinks="0" deleteColumns="0" deleteRows="0" sort="0" autoFilter="0" pivotTables="0"/>
  <mergeCells count="4">
    <mergeCell ref="B7:D7"/>
    <mergeCell ref="B8:D8"/>
    <mergeCell ref="B9:D9"/>
    <mergeCell ref="B10:D10"/>
  </mergeCells>
  <phoneticPr fontId="10" type="noConversion"/>
  <pageMargins left="0.75" right="0.75" top="1" bottom="1" header="0" footer="0"/>
  <pageSetup paperSize="9" scale="120" orientation="landscape" horizontalDpi="0" verticalDpi="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L19:L118"/>
  <sheetViews>
    <sheetView workbookViewId="0">
      <selection activeCell="I19" sqref="I19"/>
    </sheetView>
  </sheetViews>
  <sheetFormatPr baseColWidth="10" defaultRowHeight="12.75" x14ac:dyDescent="0.2"/>
  <cols>
    <col min="2" max="2" width="14.85546875" customWidth="1"/>
    <col min="4" max="4" width="10.5703125" customWidth="1"/>
    <col min="8" max="8" width="14.42578125" customWidth="1"/>
  </cols>
  <sheetData>
    <row r="19" spans="12:12" ht="12.75" customHeight="1" x14ac:dyDescent="0.2"/>
    <row r="24" spans="12:12" ht="12.75" customHeight="1" x14ac:dyDescent="0.2"/>
    <row r="25" spans="12:12" ht="12.75" customHeight="1" x14ac:dyDescent="0.2">
      <c r="L25" s="59"/>
    </row>
    <row r="26" spans="12:12" ht="12.75" customHeight="1" x14ac:dyDescent="0.2">
      <c r="L26" s="59"/>
    </row>
    <row r="27" spans="12:12" ht="12.75" customHeight="1" x14ac:dyDescent="0.2">
      <c r="L27" s="59"/>
    </row>
    <row r="28" spans="12:12" ht="12.75" customHeight="1" x14ac:dyDescent="0.2">
      <c r="L28" s="59"/>
    </row>
    <row r="29" spans="12:12" ht="12.75" customHeight="1" x14ac:dyDescent="0.2">
      <c r="L29" s="59"/>
    </row>
    <row r="30" spans="12:12" ht="12.75" customHeight="1" x14ac:dyDescent="0.2">
      <c r="L30" s="59"/>
    </row>
    <row r="31" spans="12:12" ht="12.75" customHeight="1" x14ac:dyDescent="0.2">
      <c r="L31" s="59"/>
    </row>
    <row r="32" spans="12:12" ht="12.75" customHeight="1" x14ac:dyDescent="0.2">
      <c r="L32" s="59"/>
    </row>
    <row r="33" spans="12:12" ht="12.75" customHeight="1" x14ac:dyDescent="0.2">
      <c r="L33" s="59"/>
    </row>
    <row r="34" spans="12:12" ht="12.75" customHeight="1" x14ac:dyDescent="0.2">
      <c r="L34" s="59"/>
    </row>
    <row r="35" spans="12:12" ht="12.75" customHeight="1" x14ac:dyDescent="0.2">
      <c r="L35" s="59"/>
    </row>
    <row r="36" spans="12:12" ht="12.75" customHeight="1" x14ac:dyDescent="0.2">
      <c r="L36" s="59"/>
    </row>
    <row r="37" spans="12:12" ht="12.75" customHeight="1" x14ac:dyDescent="0.2">
      <c r="L37" s="59"/>
    </row>
    <row r="38" spans="12:12" ht="12.75" customHeight="1" x14ac:dyDescent="0.2">
      <c r="L38" s="59"/>
    </row>
    <row r="39" spans="12:12" ht="12.75" customHeight="1" x14ac:dyDescent="0.2">
      <c r="L39" s="59"/>
    </row>
    <row r="40" spans="12:12" ht="12.75" customHeight="1" x14ac:dyDescent="0.2">
      <c r="L40" s="59"/>
    </row>
    <row r="41" spans="12:12" ht="12.75" customHeight="1" x14ac:dyDescent="0.2">
      <c r="L41" s="59"/>
    </row>
    <row r="42" spans="12:12" ht="12.75" customHeight="1" x14ac:dyDescent="0.2">
      <c r="L42" s="59"/>
    </row>
    <row r="43" spans="12:12" ht="12.75" customHeight="1" x14ac:dyDescent="0.2">
      <c r="L43" s="59"/>
    </row>
    <row r="44" spans="12:12" ht="12.75" customHeight="1" x14ac:dyDescent="0.2">
      <c r="L44" s="59"/>
    </row>
    <row r="45" spans="12:12" ht="12.75" customHeight="1" x14ac:dyDescent="0.2">
      <c r="L45" s="59"/>
    </row>
    <row r="46" spans="12:12" ht="12.75" customHeight="1" x14ac:dyDescent="0.2">
      <c r="L46" s="59"/>
    </row>
    <row r="47" spans="12:12" ht="12.75" customHeight="1" x14ac:dyDescent="0.2">
      <c r="L47" s="59"/>
    </row>
    <row r="48" spans="12:12" ht="12.75" customHeight="1" x14ac:dyDescent="0.2">
      <c r="L48" s="59"/>
    </row>
    <row r="49" spans="12:12" ht="12.75" customHeight="1" x14ac:dyDescent="0.2">
      <c r="L49" s="59"/>
    </row>
    <row r="50" spans="12:12" ht="12.75" customHeight="1" x14ac:dyDescent="0.2">
      <c r="L50" s="59"/>
    </row>
    <row r="51" spans="12:12" ht="12.75" customHeight="1" x14ac:dyDescent="0.2">
      <c r="L51" s="59"/>
    </row>
    <row r="52" spans="12:12" ht="20.100000000000001" customHeight="1" x14ac:dyDescent="0.2">
      <c r="L52" s="59"/>
    </row>
    <row r="53" spans="12:12" ht="12.95" customHeight="1" x14ac:dyDescent="0.2">
      <c r="L53" s="59"/>
    </row>
    <row r="54" spans="12:12" ht="12.95" customHeight="1" x14ac:dyDescent="0.2">
      <c r="L54" s="59"/>
    </row>
    <row r="55" spans="12:12" ht="12.95" customHeight="1" x14ac:dyDescent="0.2">
      <c r="L55" s="59"/>
    </row>
    <row r="56" spans="12:12" ht="12.95" customHeight="1" x14ac:dyDescent="0.2">
      <c r="L56" s="59"/>
    </row>
    <row r="57" spans="12:12" ht="12.95" customHeight="1" x14ac:dyDescent="0.2">
      <c r="L57" s="59"/>
    </row>
    <row r="58" spans="12:12" ht="12.95" customHeight="1" x14ac:dyDescent="0.2"/>
    <row r="59" spans="12:12" ht="12.95" customHeight="1" x14ac:dyDescent="0.2"/>
    <row r="60" spans="12:12" ht="12.95" customHeight="1" x14ac:dyDescent="0.2"/>
    <row r="61" spans="12:12" ht="12.95" customHeight="1" x14ac:dyDescent="0.2"/>
    <row r="62" spans="12:12" ht="12.95" customHeight="1" x14ac:dyDescent="0.2"/>
    <row r="63" spans="12:12" ht="12.95" customHeight="1" x14ac:dyDescent="0.2"/>
    <row r="64" spans="12:12" ht="12.95" customHeight="1" x14ac:dyDescent="0.2"/>
    <row r="65" ht="12.95" customHeight="1" x14ac:dyDescent="0.2"/>
    <row r="66" ht="12.95" customHeight="1" x14ac:dyDescent="0.2"/>
    <row r="67" ht="12.95" customHeight="1" x14ac:dyDescent="0.2"/>
    <row r="68" ht="12.95" customHeight="1" x14ac:dyDescent="0.2"/>
    <row r="69" ht="12.95" customHeight="1" x14ac:dyDescent="0.2"/>
    <row r="70" ht="12.95" customHeight="1" x14ac:dyDescent="0.2"/>
    <row r="71" ht="12.95" customHeight="1" x14ac:dyDescent="0.2"/>
    <row r="72" ht="12.95" customHeight="1" x14ac:dyDescent="0.2"/>
    <row r="73" ht="12.95" customHeight="1" x14ac:dyDescent="0.2"/>
    <row r="74" ht="12.95" customHeight="1" x14ac:dyDescent="0.2"/>
    <row r="75" ht="12.95" customHeight="1" x14ac:dyDescent="0.2"/>
    <row r="76" ht="12.95" customHeight="1" x14ac:dyDescent="0.2"/>
    <row r="77" ht="12.95" customHeight="1" x14ac:dyDescent="0.2"/>
    <row r="78" ht="12.95" customHeight="1" x14ac:dyDescent="0.2"/>
    <row r="79" ht="12.95" customHeight="1" x14ac:dyDescent="0.2"/>
    <row r="80" ht="12.95" customHeight="1" x14ac:dyDescent="0.2"/>
    <row r="81" ht="12.95" customHeight="1" x14ac:dyDescent="0.2"/>
    <row r="82" ht="12.95" customHeight="1" x14ac:dyDescent="0.2"/>
    <row r="83" ht="12.95" customHeight="1" x14ac:dyDescent="0.2"/>
    <row r="84" ht="12.95" customHeight="1" x14ac:dyDescent="0.2"/>
    <row r="85" ht="12.95" customHeight="1" x14ac:dyDescent="0.2"/>
    <row r="86" ht="12.95" customHeight="1" x14ac:dyDescent="0.2"/>
    <row r="87" ht="12.95" customHeight="1" x14ac:dyDescent="0.2"/>
    <row r="88" ht="12.95" customHeight="1" x14ac:dyDescent="0.2"/>
    <row r="89" ht="12.95" customHeight="1" x14ac:dyDescent="0.2"/>
    <row r="90" ht="12.95" customHeight="1" x14ac:dyDescent="0.2"/>
    <row r="91" ht="12.95" customHeight="1" x14ac:dyDescent="0.2"/>
    <row r="92" ht="12.95" customHeight="1" x14ac:dyDescent="0.2"/>
    <row r="93" ht="12.95" customHeight="1" x14ac:dyDescent="0.2"/>
    <row r="94" ht="12.95" customHeight="1" x14ac:dyDescent="0.2"/>
    <row r="95" ht="12.95" customHeight="1" x14ac:dyDescent="0.2"/>
    <row r="96" ht="12.95" customHeight="1" x14ac:dyDescent="0.2"/>
    <row r="97" ht="12.95" customHeight="1" x14ac:dyDescent="0.2"/>
    <row r="98" ht="12.95" customHeight="1" x14ac:dyDescent="0.2"/>
    <row r="99" ht="12.95" customHeight="1" x14ac:dyDescent="0.2"/>
    <row r="100" ht="12.95" customHeight="1" x14ac:dyDescent="0.2"/>
    <row r="101" ht="12.95" customHeight="1" x14ac:dyDescent="0.2"/>
    <row r="102" ht="12.95" customHeight="1" x14ac:dyDescent="0.2"/>
    <row r="103" ht="12.95" customHeight="1" x14ac:dyDescent="0.2"/>
    <row r="104" ht="12.95" customHeight="1" x14ac:dyDescent="0.2"/>
    <row r="105" ht="12.95" customHeight="1" x14ac:dyDescent="0.2"/>
    <row r="106" ht="12.95" customHeight="1" x14ac:dyDescent="0.2"/>
    <row r="107" ht="12.95" customHeight="1" x14ac:dyDescent="0.2"/>
    <row r="108" ht="12.95" customHeight="1" x14ac:dyDescent="0.2"/>
    <row r="109" ht="12.95" customHeight="1" x14ac:dyDescent="0.2"/>
    <row r="110" ht="12.95" customHeight="1" x14ac:dyDescent="0.2"/>
    <row r="111" ht="12.95" customHeight="1" x14ac:dyDescent="0.2"/>
    <row r="112" ht="12.95" customHeight="1" x14ac:dyDescent="0.2"/>
    <row r="113" ht="12.95" customHeight="1" x14ac:dyDescent="0.2"/>
    <row r="114" ht="12.95" customHeight="1" x14ac:dyDescent="0.2"/>
    <row r="115" ht="12.95" customHeight="1" x14ac:dyDescent="0.2"/>
    <row r="116" ht="12.95" customHeight="1" x14ac:dyDescent="0.2"/>
    <row r="117" ht="12.95" customHeight="1" x14ac:dyDescent="0.2"/>
    <row r="118" ht="12.95" customHeight="1" x14ac:dyDescent="0.2"/>
  </sheetData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4:T16"/>
  <sheetViews>
    <sheetView showGridLines="0" showRowColHeaders="0" zoomScale="150" zoomScaleNormal="150" workbookViewId="0">
      <selection activeCell="N27" sqref="N27"/>
    </sheetView>
  </sheetViews>
  <sheetFormatPr baseColWidth="10" defaultRowHeight="12.75" x14ac:dyDescent="0.2"/>
  <cols>
    <col min="1" max="1" width="13.7109375" customWidth="1"/>
    <col min="2" max="2" width="4.140625" customWidth="1"/>
    <col min="3" max="3" width="3.85546875" customWidth="1"/>
    <col min="4" max="4" width="19.5703125" customWidth="1"/>
    <col min="5" max="5" width="14.85546875" customWidth="1"/>
    <col min="6" max="6" width="4" customWidth="1"/>
    <col min="7" max="7" width="4.28515625" customWidth="1"/>
    <col min="8" max="8" width="10" customWidth="1"/>
    <col min="9" max="9" width="4.85546875" customWidth="1"/>
    <col min="10" max="10" width="5.85546875" customWidth="1"/>
  </cols>
  <sheetData>
    <row r="4" spans="4:20" ht="13.5" thickBot="1" x14ac:dyDescent="0.25">
      <c r="O4" s="46"/>
      <c r="S4" s="46"/>
    </row>
    <row r="5" spans="4:20" ht="13.5" thickBot="1" x14ac:dyDescent="0.25">
      <c r="D5" s="70" t="s">
        <v>3</v>
      </c>
      <c r="E5" s="71" t="s">
        <v>4</v>
      </c>
    </row>
    <row r="6" spans="4:20" x14ac:dyDescent="0.2">
      <c r="D6" s="72" t="s">
        <v>126</v>
      </c>
      <c r="E6" s="73">
        <v>68500</v>
      </c>
      <c r="H6" s="60"/>
      <c r="Q6" s="46"/>
      <c r="R6" s="46"/>
      <c r="T6" s="46"/>
    </row>
    <row r="7" spans="4:20" x14ac:dyDescent="0.2">
      <c r="D7" s="23" t="s">
        <v>143</v>
      </c>
      <c r="E7" s="24">
        <v>29000</v>
      </c>
      <c r="H7" s="60"/>
      <c r="P7" s="46"/>
    </row>
    <row r="8" spans="4:20" x14ac:dyDescent="0.2">
      <c r="D8" s="23" t="s">
        <v>144</v>
      </c>
      <c r="E8" s="24">
        <v>21467</v>
      </c>
      <c r="H8" s="60"/>
      <c r="P8" s="46"/>
    </row>
    <row r="9" spans="4:20" x14ac:dyDescent="0.2">
      <c r="D9" s="129" t="s">
        <v>71</v>
      </c>
      <c r="E9" s="126">
        <v>387972</v>
      </c>
      <c r="H9" s="60"/>
      <c r="P9" s="46"/>
    </row>
    <row r="10" spans="4:20" x14ac:dyDescent="0.2">
      <c r="D10" s="129" t="s">
        <v>171</v>
      </c>
      <c r="E10" s="126">
        <v>119946</v>
      </c>
      <c r="H10" s="60"/>
      <c r="P10" s="46"/>
    </row>
    <row r="11" spans="4:20" x14ac:dyDescent="0.2">
      <c r="D11" s="23" t="s">
        <v>170</v>
      </c>
      <c r="E11" s="24">
        <v>23760</v>
      </c>
      <c r="H11" s="60"/>
      <c r="P11" s="46"/>
    </row>
    <row r="12" spans="4:20" x14ac:dyDescent="0.2">
      <c r="D12" s="23" t="s">
        <v>151</v>
      </c>
      <c r="E12" s="24">
        <v>309308</v>
      </c>
      <c r="H12" s="60"/>
      <c r="P12" s="46"/>
    </row>
    <row r="13" spans="4:20" x14ac:dyDescent="0.2">
      <c r="D13" s="23" t="s">
        <v>193</v>
      </c>
      <c r="E13" s="24">
        <v>8080</v>
      </c>
      <c r="H13" s="60"/>
      <c r="P13" s="46"/>
    </row>
    <row r="14" spans="4:20" ht="13.5" thickBot="1" x14ac:dyDescent="0.25">
      <c r="D14" s="200" t="s">
        <v>152</v>
      </c>
      <c r="E14" s="201">
        <v>23698</v>
      </c>
      <c r="H14" s="60"/>
      <c r="P14" s="46"/>
    </row>
    <row r="15" spans="4:20" ht="13.5" thickBot="1" x14ac:dyDescent="0.25">
      <c r="D15" s="182" t="s">
        <v>1</v>
      </c>
      <c r="E15" s="183">
        <f>SUM(E6:E14)</f>
        <v>991731</v>
      </c>
      <c r="H15" s="60"/>
      <c r="P15" s="46"/>
    </row>
    <row r="16" spans="4:20" x14ac:dyDescent="0.2">
      <c r="M16" s="46"/>
    </row>
  </sheetData>
  <sheetProtection algorithmName="SHA-512" hashValue="qqMGQzzgwAocqQ02nKAYM1Ne8go3jFl1F/+Uw6/+IFczmuVPzYixfkiW2nkKyOcdA1liVzuJHF2oF9+fd1wbSg==" saltValue="wNbeMD5b0OX4yp3GQk1UFg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D6:E13">
    <sortCondition descending="1" ref="E6:E13"/>
  </sortState>
  <phoneticPr fontId="10" type="noConversion"/>
  <printOptions horizontalCentered="1" verticalCentered="1"/>
  <pageMargins left="0.75" right="0.75" top="1" bottom="1" header="0.51181102362204722" footer="0.51181102362204722"/>
  <pageSetup paperSize="9" orientation="landscape" horizontalDpi="4294967293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33"/>
  <sheetViews>
    <sheetView showGridLines="0" showRowColHeaders="0" zoomScale="150" zoomScaleNormal="150" workbookViewId="0"/>
  </sheetViews>
  <sheetFormatPr baseColWidth="10" defaultRowHeight="12.75" x14ac:dyDescent="0.2"/>
  <cols>
    <col min="1" max="1" width="33.42578125" customWidth="1"/>
    <col min="2" max="2" width="7.7109375" customWidth="1"/>
    <col min="3" max="4" width="8.140625" customWidth="1"/>
    <col min="5" max="5" width="9.28515625" customWidth="1"/>
    <col min="6" max="7" width="9" customWidth="1"/>
    <col min="8" max="8" width="8.140625" customWidth="1"/>
    <col min="9" max="9" width="9.28515625" customWidth="1"/>
    <col min="10" max="10" width="7.7109375" customWidth="1"/>
    <col min="11" max="12" width="8.42578125" customWidth="1"/>
    <col min="13" max="13" width="8.5703125" customWidth="1"/>
    <col min="14" max="14" width="9.42578125" customWidth="1"/>
    <col min="15" max="15" width="7.28515625" customWidth="1"/>
    <col min="16" max="16" width="7.7109375" customWidth="1"/>
    <col min="17" max="17" width="8.28515625" customWidth="1"/>
    <col min="18" max="18" width="9.42578125" customWidth="1"/>
    <col min="19" max="20" width="8.7109375" customWidth="1"/>
    <col min="21" max="21" width="8.28515625" customWidth="1"/>
    <col min="22" max="22" width="9.140625" customWidth="1"/>
    <col min="23" max="23" width="9" customWidth="1"/>
    <col min="24" max="24" width="10.42578125" customWidth="1"/>
    <col min="26" max="26" width="11" customWidth="1"/>
    <col min="27" max="27" width="11.140625" customWidth="1"/>
  </cols>
  <sheetData>
    <row r="1" spans="1:54" ht="12.75" customHeight="1" x14ac:dyDescent="0.2"/>
    <row r="3" spans="1:54" ht="12" customHeight="1" x14ac:dyDescent="0.25">
      <c r="A3" s="6"/>
      <c r="B3" s="6"/>
      <c r="C3" s="6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54" ht="12" customHeight="1" x14ac:dyDescent="0.2">
      <c r="A4" s="305" t="s">
        <v>10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5"/>
      <c r="U4" s="305"/>
      <c r="V4" s="305"/>
    </row>
    <row r="5" spans="1:54" ht="12" customHeight="1" x14ac:dyDescent="0.25">
      <c r="A5" s="15"/>
      <c r="B5" s="15"/>
      <c r="C5" s="1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54" ht="12" customHeight="1" x14ac:dyDescent="0.2">
      <c r="A6" s="305" t="s">
        <v>11</v>
      </c>
      <c r="B6" s="305"/>
      <c r="C6" s="305"/>
      <c r="D6" s="305"/>
      <c r="E6" s="305"/>
      <c r="F6" s="305"/>
      <c r="G6" s="305"/>
      <c r="H6" s="305"/>
      <c r="I6" s="305"/>
      <c r="J6" s="305"/>
      <c r="K6" s="305"/>
      <c r="L6" s="305"/>
      <c r="M6" s="305"/>
      <c r="N6" s="305"/>
      <c r="O6" s="305"/>
      <c r="P6" s="305"/>
      <c r="Q6" s="305"/>
      <c r="R6" s="305"/>
      <c r="S6" s="305"/>
      <c r="T6" s="305"/>
      <c r="U6" s="305"/>
      <c r="V6" s="305"/>
    </row>
    <row r="7" spans="1:54" ht="12" customHeight="1" x14ac:dyDescent="0.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spans="1:54" ht="14.1" customHeight="1" x14ac:dyDescent="0.2">
      <c r="A8" s="305" t="s">
        <v>187</v>
      </c>
      <c r="B8" s="305"/>
      <c r="C8" s="305"/>
      <c r="D8" s="305"/>
      <c r="E8" s="305"/>
      <c r="F8" s="305"/>
      <c r="G8" s="305"/>
      <c r="H8" s="305"/>
      <c r="I8" s="305"/>
      <c r="J8" s="305"/>
      <c r="K8" s="305"/>
      <c r="L8" s="305"/>
      <c r="M8" s="305"/>
      <c r="N8" s="305"/>
      <c r="O8" s="305"/>
      <c r="P8" s="305"/>
      <c r="Q8" s="305"/>
      <c r="R8" s="305"/>
      <c r="S8" s="305"/>
      <c r="T8" s="305"/>
      <c r="U8" s="305"/>
      <c r="V8" s="305"/>
    </row>
    <row r="9" spans="1:54" ht="12" customHeight="1" x14ac:dyDescent="0.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</row>
    <row r="10" spans="1:54" ht="12" customHeight="1" x14ac:dyDescent="0.2">
      <c r="A10" s="21"/>
      <c r="B10" s="21"/>
      <c r="C10" s="21"/>
      <c r="D10" s="21"/>
      <c r="E10" s="21"/>
      <c r="F10" s="21" t="s">
        <v>59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</row>
    <row r="11" spans="1:54" ht="13.5" thickBot="1" x14ac:dyDescent="0.25"/>
    <row r="12" spans="1:54" ht="24" customHeight="1" thickBot="1" x14ac:dyDescent="0.25">
      <c r="A12" s="88" t="s">
        <v>8</v>
      </c>
      <c r="B12" s="38" t="s">
        <v>93</v>
      </c>
      <c r="C12" s="38" t="s">
        <v>7</v>
      </c>
      <c r="D12" s="38" t="s">
        <v>72</v>
      </c>
      <c r="E12" s="38" t="s">
        <v>45</v>
      </c>
      <c r="F12" s="38" t="s">
        <v>106</v>
      </c>
      <c r="G12" s="38" t="s">
        <v>46</v>
      </c>
      <c r="H12" s="38" t="s">
        <v>47</v>
      </c>
      <c r="I12" s="38" t="s">
        <v>38</v>
      </c>
      <c r="J12" s="38" t="s">
        <v>44</v>
      </c>
      <c r="K12" s="38" t="s">
        <v>41</v>
      </c>
      <c r="L12" s="38" t="s">
        <v>194</v>
      </c>
      <c r="M12" s="38" t="s">
        <v>48</v>
      </c>
      <c r="N12" s="38" t="s">
        <v>102</v>
      </c>
      <c r="O12" s="38" t="s">
        <v>66</v>
      </c>
      <c r="P12" s="38" t="s">
        <v>49</v>
      </c>
      <c r="Q12" s="148" t="s">
        <v>135</v>
      </c>
      <c r="R12" s="38" t="s">
        <v>39</v>
      </c>
      <c r="S12" s="38" t="s">
        <v>0</v>
      </c>
      <c r="T12" s="38" t="s">
        <v>76</v>
      </c>
      <c r="U12" s="89" t="s">
        <v>67</v>
      </c>
      <c r="V12" s="87" t="s">
        <v>9</v>
      </c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</row>
    <row r="13" spans="1:54" ht="15.95" customHeight="1" x14ac:dyDescent="0.2">
      <c r="A13" s="79" t="s">
        <v>112</v>
      </c>
      <c r="B13" s="161">
        <v>0</v>
      </c>
      <c r="C13" s="43">
        <v>0</v>
      </c>
      <c r="D13" s="43">
        <v>0</v>
      </c>
      <c r="E13" s="43">
        <v>29000</v>
      </c>
      <c r="F13" s="43">
        <v>21467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  <c r="L13" s="43">
        <v>8080</v>
      </c>
      <c r="M13" s="43">
        <v>0</v>
      </c>
      <c r="N13" s="43">
        <v>0</v>
      </c>
      <c r="O13" s="43">
        <v>0</v>
      </c>
      <c r="P13" s="43">
        <v>0</v>
      </c>
      <c r="Q13" s="43">
        <v>0</v>
      </c>
      <c r="R13" s="43">
        <v>172757</v>
      </c>
      <c r="S13" s="43">
        <v>54578</v>
      </c>
      <c r="T13" s="43">
        <v>0</v>
      </c>
      <c r="U13" s="44">
        <v>0</v>
      </c>
      <c r="V13" s="43">
        <f t="shared" ref="V13:V28" si="0">SUM(B13:U13)</f>
        <v>285882</v>
      </c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</row>
    <row r="14" spans="1:54" ht="15.95" customHeight="1" x14ac:dyDescent="0.2">
      <c r="A14" s="79" t="s">
        <v>81</v>
      </c>
      <c r="B14" s="161">
        <v>0</v>
      </c>
      <c r="C14" s="43">
        <v>0</v>
      </c>
      <c r="D14" s="43">
        <v>0</v>
      </c>
      <c r="E14" s="43">
        <v>0</v>
      </c>
      <c r="F14" s="43">
        <v>0</v>
      </c>
      <c r="G14" s="43">
        <v>0</v>
      </c>
      <c r="H14" s="43">
        <v>0</v>
      </c>
      <c r="I14" s="43">
        <v>84945</v>
      </c>
      <c r="J14" s="43">
        <v>0</v>
      </c>
      <c r="K14" s="43">
        <v>0</v>
      </c>
      <c r="L14" s="43"/>
      <c r="M14" s="43">
        <v>0</v>
      </c>
      <c r="N14" s="43">
        <v>0</v>
      </c>
      <c r="O14" s="43">
        <v>0</v>
      </c>
      <c r="P14" s="43">
        <v>0</v>
      </c>
      <c r="Q14" s="43">
        <v>0</v>
      </c>
      <c r="R14" s="43">
        <v>80289</v>
      </c>
      <c r="S14" s="43">
        <v>18022</v>
      </c>
      <c r="T14" s="43">
        <v>0</v>
      </c>
      <c r="U14" s="44">
        <v>0</v>
      </c>
      <c r="V14" s="43">
        <f t="shared" si="0"/>
        <v>183256</v>
      </c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</row>
    <row r="15" spans="1:54" ht="15.95" customHeight="1" x14ac:dyDescent="0.2">
      <c r="A15" s="79" t="s">
        <v>154</v>
      </c>
      <c r="B15" s="161">
        <v>0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82280</v>
      </c>
      <c r="J15" s="43">
        <v>0</v>
      </c>
      <c r="K15" s="43">
        <v>0</v>
      </c>
      <c r="L15" s="43"/>
      <c r="M15" s="43">
        <v>0</v>
      </c>
      <c r="N15" s="43">
        <v>0</v>
      </c>
      <c r="O15" s="43">
        <v>0</v>
      </c>
      <c r="P15" s="43">
        <v>0</v>
      </c>
      <c r="Q15" s="43">
        <v>0</v>
      </c>
      <c r="R15" s="43">
        <v>75970</v>
      </c>
      <c r="S15" s="43">
        <v>0</v>
      </c>
      <c r="T15" s="43">
        <v>0</v>
      </c>
      <c r="U15" s="44">
        <v>0</v>
      </c>
      <c r="V15" s="43">
        <f t="shared" si="0"/>
        <v>158250</v>
      </c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</row>
    <row r="16" spans="1:54" ht="15.95" customHeight="1" x14ac:dyDescent="0.2">
      <c r="A16" s="79" t="s">
        <v>111</v>
      </c>
      <c r="B16" s="161">
        <v>0</v>
      </c>
      <c r="C16" s="43">
        <v>0</v>
      </c>
      <c r="D16" s="43">
        <v>22000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/>
      <c r="M16" s="43">
        <v>0</v>
      </c>
      <c r="N16" s="43">
        <v>0</v>
      </c>
      <c r="O16" s="43">
        <v>0</v>
      </c>
      <c r="P16" s="43">
        <v>0</v>
      </c>
      <c r="Q16" s="43">
        <v>0</v>
      </c>
      <c r="R16" s="43">
        <v>0</v>
      </c>
      <c r="S16" s="43">
        <v>47346</v>
      </c>
      <c r="T16" s="43">
        <v>0</v>
      </c>
      <c r="U16" s="44">
        <v>0</v>
      </c>
      <c r="V16" s="43">
        <f t="shared" si="0"/>
        <v>69346</v>
      </c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</row>
    <row r="17" spans="1:54" ht="15.95" customHeight="1" x14ac:dyDescent="0.2">
      <c r="A17" s="79" t="s">
        <v>120</v>
      </c>
      <c r="B17" s="161">
        <v>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43">
        <v>43369</v>
      </c>
      <c r="J17" s="43">
        <v>0</v>
      </c>
      <c r="K17" s="43">
        <v>0</v>
      </c>
      <c r="L17" s="43"/>
      <c r="M17" s="43">
        <v>0</v>
      </c>
      <c r="N17" s="43">
        <v>0</v>
      </c>
      <c r="O17" s="43">
        <v>0</v>
      </c>
      <c r="P17" s="43">
        <v>0</v>
      </c>
      <c r="Q17" s="43">
        <v>0</v>
      </c>
      <c r="R17" s="43">
        <v>21559</v>
      </c>
      <c r="S17" s="43">
        <v>0</v>
      </c>
      <c r="T17" s="43">
        <v>0</v>
      </c>
      <c r="U17" s="44">
        <v>0</v>
      </c>
      <c r="V17" s="43">
        <f t="shared" si="0"/>
        <v>64928</v>
      </c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</row>
    <row r="18" spans="1:54" ht="15.95" customHeight="1" x14ac:dyDescent="0.2">
      <c r="A18" s="79" t="s">
        <v>172</v>
      </c>
      <c r="B18" s="161">
        <v>0</v>
      </c>
      <c r="C18" s="43">
        <v>23500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43">
        <v>16477</v>
      </c>
      <c r="J18" s="43">
        <v>0</v>
      </c>
      <c r="K18" s="43">
        <v>0</v>
      </c>
      <c r="L18" s="43"/>
      <c r="M18" s="43">
        <v>0</v>
      </c>
      <c r="N18" s="43">
        <v>0</v>
      </c>
      <c r="O18" s="43">
        <v>0</v>
      </c>
      <c r="P18" s="43">
        <v>0</v>
      </c>
      <c r="Q18" s="43">
        <v>0</v>
      </c>
      <c r="R18" s="43">
        <v>12100</v>
      </c>
      <c r="S18" s="43">
        <v>0</v>
      </c>
      <c r="T18" s="43">
        <v>0</v>
      </c>
      <c r="U18" s="44">
        <v>0</v>
      </c>
      <c r="V18" s="43">
        <f t="shared" si="0"/>
        <v>52077</v>
      </c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</row>
    <row r="19" spans="1:54" ht="15.95" customHeight="1" x14ac:dyDescent="0.2">
      <c r="A19" s="79" t="s">
        <v>153</v>
      </c>
      <c r="B19" s="161">
        <v>0</v>
      </c>
      <c r="C19" s="43">
        <v>0</v>
      </c>
      <c r="D19" s="43">
        <v>0</v>
      </c>
      <c r="E19" s="43">
        <v>0</v>
      </c>
      <c r="F19" s="43">
        <v>0</v>
      </c>
      <c r="G19" s="43">
        <v>0</v>
      </c>
      <c r="H19" s="43">
        <v>0</v>
      </c>
      <c r="I19" s="43">
        <v>41976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0</v>
      </c>
      <c r="R19" s="43">
        <v>0</v>
      </c>
      <c r="S19" s="43">
        <v>0</v>
      </c>
      <c r="T19" s="43">
        <v>0</v>
      </c>
      <c r="U19" s="44">
        <v>0</v>
      </c>
      <c r="V19" s="43">
        <f t="shared" si="0"/>
        <v>41976</v>
      </c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</row>
    <row r="20" spans="1:54" ht="15.95" customHeight="1" x14ac:dyDescent="0.2">
      <c r="A20" s="91" t="s">
        <v>105</v>
      </c>
      <c r="B20" s="161">
        <v>0</v>
      </c>
      <c r="C20" s="43">
        <v>20000</v>
      </c>
      <c r="D20" s="43">
        <v>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/>
      <c r="M20" s="43">
        <v>0</v>
      </c>
      <c r="N20" s="43">
        <v>0</v>
      </c>
      <c r="O20" s="43">
        <v>0</v>
      </c>
      <c r="P20" s="43">
        <v>0</v>
      </c>
      <c r="Q20" s="43">
        <v>0</v>
      </c>
      <c r="R20" s="43">
        <v>0</v>
      </c>
      <c r="S20" s="43">
        <v>0</v>
      </c>
      <c r="T20" s="43">
        <v>0</v>
      </c>
      <c r="U20" s="44">
        <v>0</v>
      </c>
      <c r="V20" s="43">
        <f t="shared" si="0"/>
        <v>20000</v>
      </c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</row>
    <row r="21" spans="1:54" ht="15.95" customHeight="1" x14ac:dyDescent="0.2">
      <c r="A21" s="79" t="s">
        <v>101</v>
      </c>
      <c r="B21" s="161">
        <v>0</v>
      </c>
      <c r="C21" s="43">
        <v>0</v>
      </c>
      <c r="D21" s="43">
        <v>0</v>
      </c>
      <c r="E21" s="43">
        <v>0</v>
      </c>
      <c r="F21" s="43">
        <v>0</v>
      </c>
      <c r="G21" s="43">
        <v>0</v>
      </c>
      <c r="H21" s="43">
        <v>0</v>
      </c>
      <c r="I21" s="43">
        <v>12450</v>
      </c>
      <c r="J21" s="43">
        <v>0</v>
      </c>
      <c r="K21" s="43">
        <v>0</v>
      </c>
      <c r="L21" s="43"/>
      <c r="M21" s="43">
        <v>0</v>
      </c>
      <c r="N21" s="43">
        <v>0</v>
      </c>
      <c r="O21" s="43">
        <v>0</v>
      </c>
      <c r="P21" s="43">
        <v>0</v>
      </c>
      <c r="Q21" s="43">
        <v>0</v>
      </c>
      <c r="R21" s="43">
        <v>6548</v>
      </c>
      <c r="S21" s="43">
        <v>0</v>
      </c>
      <c r="T21" s="43">
        <v>0</v>
      </c>
      <c r="U21" s="44">
        <v>0</v>
      </c>
      <c r="V21" s="43">
        <f t="shared" si="0"/>
        <v>18998</v>
      </c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</row>
    <row r="22" spans="1:54" ht="15.95" customHeight="1" x14ac:dyDescent="0.2">
      <c r="A22" s="79" t="s">
        <v>138</v>
      </c>
      <c r="B22" s="161">
        <v>0</v>
      </c>
      <c r="C22" s="43">
        <v>0</v>
      </c>
      <c r="D22" s="43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43"/>
      <c r="M22" s="43">
        <v>0</v>
      </c>
      <c r="N22" s="43">
        <v>0</v>
      </c>
      <c r="O22" s="43">
        <v>0</v>
      </c>
      <c r="P22" s="43">
        <v>0</v>
      </c>
      <c r="Q22" s="43">
        <v>0</v>
      </c>
      <c r="R22" s="43">
        <v>18749</v>
      </c>
      <c r="S22" s="43">
        <v>0</v>
      </c>
      <c r="T22" s="43">
        <v>0</v>
      </c>
      <c r="U22" s="44">
        <v>0</v>
      </c>
      <c r="V22" s="43">
        <f t="shared" si="0"/>
        <v>18749</v>
      </c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</row>
    <row r="23" spans="1:54" ht="15.95" customHeight="1" x14ac:dyDescent="0.2">
      <c r="A23" s="79" t="s">
        <v>195</v>
      </c>
      <c r="B23" s="161">
        <v>0</v>
      </c>
      <c r="C23" s="43">
        <v>13000</v>
      </c>
      <c r="D23" s="43">
        <v>0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43">
        <v>0</v>
      </c>
      <c r="N23" s="43">
        <v>0</v>
      </c>
      <c r="O23" s="43">
        <v>0</v>
      </c>
      <c r="P23" s="43">
        <v>0</v>
      </c>
      <c r="Q23" s="43">
        <v>0</v>
      </c>
      <c r="R23" s="43">
        <v>0</v>
      </c>
      <c r="S23" s="43">
        <v>0</v>
      </c>
      <c r="T23" s="43">
        <v>0</v>
      </c>
      <c r="U23" s="44">
        <v>0</v>
      </c>
      <c r="V23" s="43">
        <f t="shared" si="0"/>
        <v>13000</v>
      </c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</row>
    <row r="24" spans="1:54" ht="15.95" customHeight="1" x14ac:dyDescent="0.2">
      <c r="A24" s="79" t="s">
        <v>98</v>
      </c>
      <c r="B24" s="161">
        <v>0</v>
      </c>
      <c r="C24" s="43">
        <v>0</v>
      </c>
      <c r="D24" s="43">
        <v>1760</v>
      </c>
      <c r="E24" s="43">
        <v>0</v>
      </c>
      <c r="F24" s="43">
        <v>0</v>
      </c>
      <c r="G24" s="43">
        <v>0</v>
      </c>
      <c r="H24" s="43">
        <v>0</v>
      </c>
      <c r="I24" s="43">
        <v>10400</v>
      </c>
      <c r="J24" s="43">
        <v>0</v>
      </c>
      <c r="K24" s="43">
        <v>0</v>
      </c>
      <c r="L24" s="43">
        <v>0</v>
      </c>
      <c r="M24" s="43">
        <v>0</v>
      </c>
      <c r="N24" s="43">
        <v>0</v>
      </c>
      <c r="O24" s="43">
        <v>0</v>
      </c>
      <c r="P24" s="43">
        <v>0</v>
      </c>
      <c r="Q24" s="43">
        <v>0</v>
      </c>
      <c r="R24" s="43">
        <v>0</v>
      </c>
      <c r="S24" s="43">
        <v>0</v>
      </c>
      <c r="T24" s="43">
        <v>0</v>
      </c>
      <c r="U24" s="44">
        <v>0</v>
      </c>
      <c r="V24" s="43">
        <f t="shared" si="0"/>
        <v>12160</v>
      </c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</row>
    <row r="25" spans="1:54" ht="15.95" customHeight="1" x14ac:dyDescent="0.2">
      <c r="A25" s="79" t="s">
        <v>103</v>
      </c>
      <c r="B25" s="161">
        <v>0</v>
      </c>
      <c r="C25" s="43">
        <v>12000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N25" s="43">
        <v>0</v>
      </c>
      <c r="O25" s="43">
        <v>0</v>
      </c>
      <c r="P25" s="43">
        <v>0</v>
      </c>
      <c r="Q25" s="43">
        <v>0</v>
      </c>
      <c r="R25" s="43">
        <v>0</v>
      </c>
      <c r="S25" s="43">
        <v>0</v>
      </c>
      <c r="T25" s="43">
        <v>0</v>
      </c>
      <c r="U25" s="44">
        <v>0</v>
      </c>
      <c r="V25" s="43">
        <f t="shared" si="0"/>
        <v>12000</v>
      </c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</row>
    <row r="26" spans="1:54" ht="15.95" customHeight="1" x14ac:dyDescent="0.2">
      <c r="A26" s="79" t="s">
        <v>104</v>
      </c>
      <c r="B26" s="161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10000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3">
        <v>0</v>
      </c>
      <c r="Q26" s="43">
        <v>0</v>
      </c>
      <c r="R26" s="43">
        <v>0</v>
      </c>
      <c r="S26" s="43">
        <v>0</v>
      </c>
      <c r="T26" s="43">
        <v>0</v>
      </c>
      <c r="U26" s="44">
        <v>0</v>
      </c>
      <c r="V26" s="43">
        <f t="shared" si="0"/>
        <v>10000</v>
      </c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</row>
    <row r="27" spans="1:54" ht="15.95" customHeight="1" x14ac:dyDescent="0.2">
      <c r="A27" s="79" t="s">
        <v>139</v>
      </c>
      <c r="B27" s="161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43">
        <v>3771</v>
      </c>
      <c r="J27" s="43">
        <v>0</v>
      </c>
      <c r="K27" s="43">
        <v>0</v>
      </c>
      <c r="L27" s="43"/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0</v>
      </c>
      <c r="S27" s="43">
        <v>0</v>
      </c>
      <c r="T27" s="43">
        <v>0</v>
      </c>
      <c r="U27" s="44">
        <v>0</v>
      </c>
      <c r="V27" s="43">
        <f t="shared" si="0"/>
        <v>3771</v>
      </c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</row>
    <row r="28" spans="1:54" ht="15.95" customHeight="1" thickBot="1" x14ac:dyDescent="0.25">
      <c r="A28" s="79" t="s">
        <v>117</v>
      </c>
      <c r="B28" s="161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3640</v>
      </c>
      <c r="J28" s="43">
        <v>0</v>
      </c>
      <c r="K28" s="43">
        <v>0</v>
      </c>
      <c r="L28" s="43">
        <v>0</v>
      </c>
      <c r="M28" s="43">
        <v>0</v>
      </c>
      <c r="N28" s="43">
        <v>0</v>
      </c>
      <c r="O28" s="43">
        <v>0</v>
      </c>
      <c r="P28" s="43">
        <v>0</v>
      </c>
      <c r="Q28" s="43">
        <v>0</v>
      </c>
      <c r="R28" s="43">
        <v>0</v>
      </c>
      <c r="S28" s="43">
        <v>0</v>
      </c>
      <c r="T28" s="43">
        <v>0</v>
      </c>
      <c r="U28" s="44">
        <v>0</v>
      </c>
      <c r="V28" s="43">
        <f t="shared" si="0"/>
        <v>3640</v>
      </c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</row>
    <row r="29" spans="1:54" ht="20.100000000000001" customHeight="1" thickBot="1" x14ac:dyDescent="0.25">
      <c r="A29" s="90" t="s">
        <v>77</v>
      </c>
      <c r="B29" s="162">
        <f t="shared" ref="B29:V29" si="1">SUM(B13:B28)</f>
        <v>0</v>
      </c>
      <c r="C29" s="163">
        <f t="shared" si="1"/>
        <v>68500</v>
      </c>
      <c r="D29" s="85">
        <f t="shared" si="1"/>
        <v>23760</v>
      </c>
      <c r="E29" s="85">
        <f t="shared" si="1"/>
        <v>29000</v>
      </c>
      <c r="F29" s="85">
        <f t="shared" si="1"/>
        <v>21467</v>
      </c>
      <c r="G29" s="85">
        <f t="shared" si="1"/>
        <v>0</v>
      </c>
      <c r="H29" s="85">
        <f t="shared" si="1"/>
        <v>0</v>
      </c>
      <c r="I29" s="85">
        <f t="shared" si="1"/>
        <v>309308</v>
      </c>
      <c r="J29" s="85">
        <f t="shared" si="1"/>
        <v>0</v>
      </c>
      <c r="K29" s="85">
        <f t="shared" si="1"/>
        <v>0</v>
      </c>
      <c r="L29" s="85"/>
      <c r="M29" s="85">
        <f t="shared" si="1"/>
        <v>0</v>
      </c>
      <c r="N29" s="85">
        <f t="shared" si="1"/>
        <v>0</v>
      </c>
      <c r="O29" s="85">
        <f t="shared" si="1"/>
        <v>0</v>
      </c>
      <c r="P29" s="85">
        <f t="shared" si="1"/>
        <v>0</v>
      </c>
      <c r="Q29" s="85">
        <f t="shared" si="1"/>
        <v>0</v>
      </c>
      <c r="R29" s="85">
        <f t="shared" si="1"/>
        <v>387972</v>
      </c>
      <c r="S29" s="85">
        <f t="shared" si="1"/>
        <v>119946</v>
      </c>
      <c r="T29" s="85">
        <f t="shared" si="1"/>
        <v>0</v>
      </c>
      <c r="U29" s="85">
        <f t="shared" si="1"/>
        <v>0</v>
      </c>
      <c r="V29" s="92">
        <f t="shared" si="1"/>
        <v>968033</v>
      </c>
    </row>
    <row r="33" spans="18:18" x14ac:dyDescent="0.2">
      <c r="R33" t="s">
        <v>68</v>
      </c>
    </row>
  </sheetData>
  <sheetProtection algorithmName="SHA-512" hashValue="MAWxCUJDMvQyOgqeUcfnTBTIzL6PKwKJ8twEL4SgkSWzTqMcxpzReWLdniigFHa+9KJqAxFm6Gns5jbOmINzzA==" saltValue="uGCPHa7jryaMOT9B3M8D+w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caseSensitive="1" ref="A13:V28">
    <sortCondition descending="1" ref="V13:V28" customList="Mayor a menor"/>
  </sortState>
  <mergeCells count="3">
    <mergeCell ref="A4:V4"/>
    <mergeCell ref="A6:V6"/>
    <mergeCell ref="A8:V8"/>
  </mergeCells>
  <phoneticPr fontId="10" type="noConversion"/>
  <printOptions verticalCentered="1"/>
  <pageMargins left="1.1811023622047245" right="0.59055118110236227" top="1.1811023622047245" bottom="0.98425196850393704" header="0.51181102362204722" footer="0.51181102362204722"/>
  <pageSetup paperSize="9" scale="6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96909-D02B-4B5A-8F15-3E9AECC3F031}">
  <dimension ref="A7:J25"/>
  <sheetViews>
    <sheetView showGridLines="0" showRowColHeaders="0" zoomScale="150" zoomScaleNormal="150" workbookViewId="0"/>
  </sheetViews>
  <sheetFormatPr baseColWidth="10" defaultRowHeight="12.75" x14ac:dyDescent="0.2"/>
  <cols>
    <col min="2" max="2" width="30.42578125" customWidth="1"/>
    <col min="3" max="3" width="13.140625" customWidth="1"/>
  </cols>
  <sheetData>
    <row r="7" spans="1:10" ht="15" x14ac:dyDescent="0.2">
      <c r="A7" s="184"/>
      <c r="B7" s="184"/>
      <c r="C7" s="184"/>
      <c r="D7" s="184"/>
      <c r="E7" s="184"/>
      <c r="F7" s="184"/>
      <c r="G7" s="184"/>
    </row>
    <row r="8" spans="1:10" ht="15" x14ac:dyDescent="0.2">
      <c r="A8" s="184"/>
      <c r="B8" s="184"/>
      <c r="C8" s="184"/>
      <c r="D8" s="184"/>
      <c r="E8" s="184"/>
      <c r="F8" s="184"/>
      <c r="G8" s="184"/>
    </row>
    <row r="9" spans="1:10" ht="15" x14ac:dyDescent="0.2">
      <c r="A9" s="184"/>
      <c r="B9" s="184"/>
      <c r="C9" s="184"/>
      <c r="D9" s="184"/>
      <c r="E9" s="184"/>
      <c r="F9" s="184"/>
      <c r="G9" s="184"/>
    </row>
    <row r="10" spans="1:10" ht="15" x14ac:dyDescent="0.2">
      <c r="A10" s="184"/>
      <c r="B10" s="184"/>
      <c r="C10" s="184"/>
      <c r="D10" s="184"/>
      <c r="E10" s="184"/>
      <c r="F10" s="184"/>
      <c r="G10" s="184"/>
    </row>
    <row r="11" spans="1:10" ht="15" x14ac:dyDescent="0.2">
      <c r="A11" s="184"/>
      <c r="B11" s="184"/>
      <c r="C11" s="184"/>
      <c r="D11" s="184"/>
      <c r="E11" s="184"/>
      <c r="F11" s="184"/>
      <c r="G11" s="184"/>
    </row>
    <row r="12" spans="1:10" ht="14.25" x14ac:dyDescent="0.2">
      <c r="A12" s="306" t="s">
        <v>155</v>
      </c>
      <c r="B12" s="306"/>
      <c r="C12" s="306"/>
      <c r="D12" s="306"/>
      <c r="E12" s="306"/>
      <c r="F12" s="306"/>
      <c r="G12" s="306"/>
      <c r="H12" s="306"/>
      <c r="I12" s="306"/>
      <c r="J12" s="306"/>
    </row>
    <row r="13" spans="1:10" ht="14.25" x14ac:dyDescent="0.2">
      <c r="A13" s="57"/>
      <c r="B13" s="57"/>
      <c r="C13" s="57"/>
      <c r="D13" s="57"/>
      <c r="E13" s="57"/>
      <c r="F13" s="57"/>
      <c r="G13" s="57"/>
      <c r="H13" s="19"/>
      <c r="I13" s="19"/>
      <c r="J13" s="19"/>
    </row>
    <row r="14" spans="1:10" ht="14.25" x14ac:dyDescent="0.2">
      <c r="A14" s="305" t="s">
        <v>187</v>
      </c>
      <c r="B14" s="305"/>
      <c r="C14" s="305"/>
      <c r="D14" s="305"/>
      <c r="E14" s="305"/>
      <c r="F14" s="305"/>
      <c r="G14" s="305"/>
      <c r="H14" s="305"/>
      <c r="I14" s="305"/>
      <c r="J14" s="305"/>
    </row>
    <row r="15" spans="1:10" ht="14.25" x14ac:dyDescent="0.2">
      <c r="A15" s="57"/>
      <c r="B15" s="57"/>
      <c r="C15" s="57"/>
      <c r="D15" s="57"/>
      <c r="E15" s="57"/>
      <c r="F15" s="57"/>
      <c r="G15" s="57"/>
      <c r="H15" s="19"/>
      <c r="I15" s="19"/>
      <c r="J15" s="19"/>
    </row>
    <row r="16" spans="1:10" ht="14.25" x14ac:dyDescent="0.2">
      <c r="A16" s="305" t="s">
        <v>78</v>
      </c>
      <c r="B16" s="305"/>
      <c r="C16" s="305"/>
      <c r="D16" s="305"/>
      <c r="E16" s="305"/>
      <c r="F16" s="305"/>
      <c r="G16" s="305"/>
      <c r="H16" s="305"/>
      <c r="I16" s="305"/>
      <c r="J16" s="305"/>
    </row>
    <row r="17" spans="1:10" ht="15" x14ac:dyDescent="0.2">
      <c r="A17" s="160"/>
      <c r="B17" s="160"/>
      <c r="C17" s="160"/>
      <c r="D17" s="160"/>
      <c r="E17" s="160"/>
      <c r="F17" s="160"/>
      <c r="G17" s="160"/>
    </row>
    <row r="18" spans="1:10" ht="15.75" thickBot="1" x14ac:dyDescent="0.25">
      <c r="A18" s="184"/>
      <c r="B18" s="184"/>
      <c r="C18" s="184"/>
      <c r="D18" s="184"/>
      <c r="E18" s="184"/>
      <c r="F18" s="184"/>
      <c r="G18" s="184"/>
    </row>
    <row r="19" spans="1:10" ht="15.75" thickBot="1" x14ac:dyDescent="0.25">
      <c r="A19" s="184"/>
      <c r="B19" s="97" t="s">
        <v>79</v>
      </c>
      <c r="C19" s="98" t="s">
        <v>86</v>
      </c>
      <c r="D19" s="98" t="s">
        <v>87</v>
      </c>
      <c r="E19" s="98" t="s">
        <v>88</v>
      </c>
      <c r="F19" s="98" t="s">
        <v>89</v>
      </c>
      <c r="G19" s="103" t="s">
        <v>134</v>
      </c>
      <c r="H19" s="103" t="s">
        <v>110</v>
      </c>
      <c r="I19" s="103" t="s">
        <v>121</v>
      </c>
      <c r="J19" s="99" t="s">
        <v>9</v>
      </c>
    </row>
    <row r="20" spans="1:10" ht="15" x14ac:dyDescent="0.2">
      <c r="A20" s="184"/>
      <c r="B20" s="105" t="s">
        <v>111</v>
      </c>
      <c r="C20" s="81">
        <v>0</v>
      </c>
      <c r="D20" s="81">
        <v>4951</v>
      </c>
      <c r="E20" s="81">
        <v>0</v>
      </c>
      <c r="F20" s="81">
        <v>4305</v>
      </c>
      <c r="G20" s="81">
        <v>0</v>
      </c>
      <c r="H20" s="81">
        <v>0</v>
      </c>
      <c r="I20" s="81">
        <v>0</v>
      </c>
      <c r="J20" s="104">
        <f>SUM(C20:I20)</f>
        <v>9256</v>
      </c>
    </row>
    <row r="21" spans="1:10" ht="15" x14ac:dyDescent="0.2">
      <c r="A21" s="184"/>
      <c r="B21" s="105" t="s">
        <v>81</v>
      </c>
      <c r="C21" s="81">
        <v>0</v>
      </c>
      <c r="D21" s="81">
        <v>1650</v>
      </c>
      <c r="E21" s="81">
        <v>0</v>
      </c>
      <c r="F21" s="81">
        <v>8786</v>
      </c>
      <c r="G21" s="81">
        <v>0</v>
      </c>
      <c r="H21" s="81">
        <v>0</v>
      </c>
      <c r="I21" s="81">
        <v>0</v>
      </c>
      <c r="J21" s="104">
        <f>SUM(C21:I21)</f>
        <v>10436</v>
      </c>
    </row>
    <row r="22" spans="1:10" ht="15.75" thickBot="1" x14ac:dyDescent="0.25">
      <c r="A22" s="184"/>
      <c r="B22" s="105" t="s">
        <v>154</v>
      </c>
      <c r="C22" s="81">
        <v>0</v>
      </c>
      <c r="D22" s="81">
        <v>0</v>
      </c>
      <c r="E22" s="81">
        <v>0</v>
      </c>
      <c r="F22" s="81">
        <v>0</v>
      </c>
      <c r="G22" s="81">
        <v>4006</v>
      </c>
      <c r="H22" s="81">
        <v>0</v>
      </c>
      <c r="I22" s="81">
        <v>0</v>
      </c>
      <c r="J22" s="104">
        <f>SUM(C22:I22)</f>
        <v>4006</v>
      </c>
    </row>
    <row r="23" spans="1:10" ht="15.75" thickBot="1" x14ac:dyDescent="0.25">
      <c r="A23" s="184"/>
      <c r="B23" s="96" t="s">
        <v>9</v>
      </c>
      <c r="C23" s="101">
        <f t="shared" ref="C23:J23" si="0">SUM(C20:C22)</f>
        <v>0</v>
      </c>
      <c r="D23" s="101">
        <f t="shared" si="0"/>
        <v>6601</v>
      </c>
      <c r="E23" s="101">
        <f t="shared" si="0"/>
        <v>0</v>
      </c>
      <c r="F23" s="101">
        <f t="shared" si="0"/>
        <v>13091</v>
      </c>
      <c r="G23" s="101">
        <f t="shared" si="0"/>
        <v>4006</v>
      </c>
      <c r="H23" s="101">
        <f t="shared" si="0"/>
        <v>0</v>
      </c>
      <c r="I23" s="101">
        <f t="shared" si="0"/>
        <v>0</v>
      </c>
      <c r="J23" s="100">
        <f t="shared" si="0"/>
        <v>23698</v>
      </c>
    </row>
    <row r="24" spans="1:10" ht="15" x14ac:dyDescent="0.2">
      <c r="A24" s="185"/>
      <c r="B24" s="186"/>
      <c r="C24" s="127"/>
      <c r="D24" s="127"/>
      <c r="E24" s="185"/>
      <c r="F24" s="185"/>
      <c r="G24" s="185"/>
    </row>
    <row r="25" spans="1:10" ht="15" x14ac:dyDescent="0.2">
      <c r="A25" s="185"/>
      <c r="B25" s="186"/>
      <c r="C25" s="127"/>
      <c r="D25" s="127"/>
      <c r="E25" s="185"/>
      <c r="F25" s="185"/>
      <c r="G25" s="185"/>
    </row>
  </sheetData>
  <sheetProtection algorithmName="SHA-512" hashValue="/s6ORmWo9I+f73cpNo5UwnrtAGcOt8gdC67AySJlvZoJN3WyNoZOyvQJPyiD/XeeVQZSiRt5a2OLbmA5T+iMBQ==" saltValue="dipis0YIradfUx0gU0ISAg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B20:J22">
    <sortCondition ref="B19:B22"/>
  </sortState>
  <mergeCells count="3">
    <mergeCell ref="A12:J12"/>
    <mergeCell ref="A14:J14"/>
    <mergeCell ref="A16:J1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7"/>
  <sheetViews>
    <sheetView showGridLines="0" showRowColHeaders="0" zoomScale="150" zoomScaleNormal="150" workbookViewId="0"/>
  </sheetViews>
  <sheetFormatPr baseColWidth="10" defaultRowHeight="12.75" x14ac:dyDescent="0.2"/>
  <cols>
    <col min="3" max="3" width="35.7109375" customWidth="1"/>
    <col min="4" max="5" width="23.140625" customWidth="1"/>
    <col min="8" max="8" width="18" customWidth="1"/>
  </cols>
  <sheetData>
    <row r="1" spans="1:12" ht="12.75" customHeight="1" x14ac:dyDescent="0.2"/>
    <row r="2" spans="1:12" ht="12.75" customHeight="1" x14ac:dyDescent="0.2"/>
    <row r="3" spans="1:12" ht="12.75" customHeight="1" x14ac:dyDescent="0.2"/>
    <row r="4" spans="1:12" ht="12.75" customHeight="1" x14ac:dyDescent="0.25">
      <c r="A4" s="6"/>
      <c r="B4" s="2"/>
      <c r="C4" s="2"/>
      <c r="D4" s="8"/>
      <c r="E4" s="2"/>
      <c r="F4" s="2"/>
      <c r="G4" s="2"/>
      <c r="H4" s="2"/>
      <c r="I4" s="10"/>
      <c r="J4" s="10"/>
      <c r="K4" s="10"/>
      <c r="L4" s="10"/>
    </row>
    <row r="5" spans="1:12" ht="12.75" customHeight="1" x14ac:dyDescent="0.2"/>
    <row r="6" spans="1:12" ht="12.75" customHeight="1" x14ac:dyDescent="0.2"/>
    <row r="7" spans="1:12" ht="12.75" customHeight="1" x14ac:dyDescent="0.2"/>
    <row r="8" spans="1:12" ht="12.75" customHeight="1" x14ac:dyDescent="0.2">
      <c r="C8" s="307" t="s">
        <v>18</v>
      </c>
      <c r="D8" s="307"/>
      <c r="E8" s="9"/>
    </row>
    <row r="9" spans="1:12" ht="12.75" customHeight="1" x14ac:dyDescent="0.2">
      <c r="D9" s="14"/>
      <c r="E9" s="9"/>
    </row>
    <row r="10" spans="1:12" ht="12.75" customHeight="1" x14ac:dyDescent="0.2">
      <c r="C10" s="307" t="s">
        <v>188</v>
      </c>
      <c r="D10" s="307"/>
      <c r="E10" s="9"/>
    </row>
    <row r="11" spans="1:12" ht="12.75" customHeight="1" x14ac:dyDescent="0.2">
      <c r="D11" s="13"/>
      <c r="E11" s="9"/>
    </row>
    <row r="12" spans="1:12" ht="12.75" customHeight="1" x14ac:dyDescent="0.2">
      <c r="C12" s="307" t="s">
        <v>19</v>
      </c>
      <c r="D12" s="307"/>
      <c r="E12" s="25"/>
    </row>
    <row r="13" spans="1:12" ht="12.75" customHeight="1" x14ac:dyDescent="0.2">
      <c r="C13" s="160"/>
      <c r="D13" s="160"/>
      <c r="E13" s="25"/>
    </row>
    <row r="14" spans="1:12" ht="12.75" customHeight="1" x14ac:dyDescent="0.2">
      <c r="D14" s="9"/>
      <c r="E14" s="9"/>
    </row>
    <row r="15" spans="1:12" ht="12.75" customHeight="1" thickBot="1" x14ac:dyDescent="0.25"/>
    <row r="16" spans="1:12" ht="17.100000000000001" customHeight="1" thickBot="1" x14ac:dyDescent="0.25">
      <c r="C16" s="64" t="s">
        <v>3</v>
      </c>
      <c r="D16" s="164" t="s">
        <v>4</v>
      </c>
      <c r="E16" s="16"/>
    </row>
    <row r="17" spans="3:5" ht="17.100000000000001" customHeight="1" x14ac:dyDescent="0.2">
      <c r="C17" s="284" t="s">
        <v>71</v>
      </c>
      <c r="D17" s="285">
        <v>387972</v>
      </c>
      <c r="E17" s="16"/>
    </row>
    <row r="18" spans="3:5" ht="17.100000000000001" customHeight="1" x14ac:dyDescent="0.2">
      <c r="C18" s="165" t="s">
        <v>151</v>
      </c>
      <c r="D18" s="166">
        <v>309308</v>
      </c>
      <c r="E18" s="16"/>
    </row>
    <row r="19" spans="3:5" ht="17.100000000000001" customHeight="1" x14ac:dyDescent="0.2">
      <c r="C19" s="130" t="s">
        <v>171</v>
      </c>
      <c r="D19" s="82">
        <v>119946</v>
      </c>
      <c r="E19" s="16"/>
    </row>
    <row r="20" spans="3:5" ht="17.100000000000001" customHeight="1" x14ac:dyDescent="0.2">
      <c r="C20" s="130" t="s">
        <v>126</v>
      </c>
      <c r="D20" s="82">
        <v>68500</v>
      </c>
      <c r="E20" s="16"/>
    </row>
    <row r="21" spans="3:5" ht="17.100000000000001" customHeight="1" x14ac:dyDescent="0.2">
      <c r="C21" s="165" t="s">
        <v>143</v>
      </c>
      <c r="D21" s="166">
        <v>29000</v>
      </c>
      <c r="E21" s="16"/>
    </row>
    <row r="22" spans="3:5" ht="17.100000000000001" customHeight="1" x14ac:dyDescent="0.2">
      <c r="C22" s="130" t="s">
        <v>170</v>
      </c>
      <c r="D22" s="104">
        <v>23760</v>
      </c>
      <c r="E22" s="16"/>
    </row>
    <row r="23" spans="3:5" ht="17.100000000000001" customHeight="1" x14ac:dyDescent="0.2">
      <c r="C23" s="165" t="s">
        <v>144</v>
      </c>
      <c r="D23" s="166">
        <v>21467</v>
      </c>
      <c r="E23" s="16"/>
    </row>
    <row r="24" spans="3:5" ht="17.100000000000001" customHeight="1" thickBot="1" x14ac:dyDescent="0.25">
      <c r="C24" s="165" t="s">
        <v>241</v>
      </c>
      <c r="D24" s="166">
        <v>8080</v>
      </c>
      <c r="E24" s="16"/>
    </row>
    <row r="25" spans="3:5" ht="13.5" thickBot="1" x14ac:dyDescent="0.25">
      <c r="C25" s="64" t="s">
        <v>9</v>
      </c>
      <c r="D25" s="159">
        <f>SUM(D17:D24)</f>
        <v>968033</v>
      </c>
      <c r="E25" s="16"/>
    </row>
    <row r="26" spans="3:5" x14ac:dyDescent="0.2">
      <c r="C26" s="16"/>
      <c r="D26" s="16"/>
      <c r="E26" s="16"/>
    </row>
    <row r="27" spans="3:5" x14ac:dyDescent="0.2">
      <c r="C27" s="16"/>
      <c r="D27" s="16"/>
      <c r="E27" s="16"/>
    </row>
    <row r="30" spans="3:5" ht="17.100000000000001" customHeight="1" x14ac:dyDescent="0.2">
      <c r="C30" s="307" t="s">
        <v>158</v>
      </c>
      <c r="D30" s="307"/>
    </row>
    <row r="31" spans="3:5" ht="17.100000000000001" customHeight="1" x14ac:dyDescent="0.2">
      <c r="D31" s="9"/>
    </row>
    <row r="32" spans="3:5" ht="17.100000000000001" customHeight="1" thickBot="1" x14ac:dyDescent="0.25"/>
    <row r="33" spans="3:4" ht="13.5" thickBot="1" x14ac:dyDescent="0.25">
      <c r="C33" s="64" t="s">
        <v>3</v>
      </c>
      <c r="D33" s="164" t="s">
        <v>4</v>
      </c>
    </row>
    <row r="34" spans="3:4" ht="17.100000000000001" customHeight="1" thickBot="1" x14ac:dyDescent="0.25">
      <c r="C34" s="167" t="s">
        <v>152</v>
      </c>
      <c r="D34" s="78">
        <v>23698</v>
      </c>
    </row>
    <row r="35" spans="3:4" ht="17.100000000000001" customHeight="1" thickBot="1" x14ac:dyDescent="0.25">
      <c r="C35" s="64" t="s">
        <v>9</v>
      </c>
      <c r="D35" s="159">
        <f>SUM(D34:D34)</f>
        <v>23698</v>
      </c>
    </row>
    <row r="36" spans="3:4" x14ac:dyDescent="0.2">
      <c r="C36" s="16"/>
      <c r="D36" s="16"/>
    </row>
    <row r="37" spans="3:4" x14ac:dyDescent="0.2">
      <c r="C37" s="16"/>
      <c r="D37" s="16"/>
    </row>
  </sheetData>
  <sheetProtection algorithmName="SHA-512" hashValue="S9MEiFOYhTAr6om+ia/I/6NMO+4jpUpAbXhDsQRS/EL5EuyVrc4aj40wjPlgLCGI9KE6vFTnV2u8Fk7aRz3GuQ==" saltValue="dAzVRf5Fa7M3Yp92djDDnw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C17:D24">
    <sortCondition descending="1" ref="D17:D24" customList="Mayor a menor"/>
  </sortState>
  <mergeCells count="4">
    <mergeCell ref="C8:D8"/>
    <mergeCell ref="C10:D10"/>
    <mergeCell ref="C12:D12"/>
    <mergeCell ref="C30:D30"/>
  </mergeCells>
  <phoneticPr fontId="10" type="noConversion"/>
  <printOptions horizontalCentered="1"/>
  <pageMargins left="0.78740157480314965" right="1.5748031496062993" top="1.1811023622047245" bottom="0.98425196850393704" header="0.51181102362204722" footer="0.51181102362204722"/>
  <pageSetup paperSize="9" scale="70" orientation="portrait" horizontalDpi="4294967293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N110"/>
  <sheetViews>
    <sheetView showGridLines="0" showRowColHeaders="0" zoomScale="150" zoomScaleNormal="150" workbookViewId="0"/>
  </sheetViews>
  <sheetFormatPr baseColWidth="10" defaultRowHeight="12.75" x14ac:dyDescent="0.2"/>
  <cols>
    <col min="1" max="1" width="34.7109375" customWidth="1"/>
    <col min="2" max="2" width="6.5703125" customWidth="1"/>
    <col min="3" max="3" width="13" customWidth="1"/>
    <col min="4" max="4" width="35.7109375" customWidth="1"/>
    <col min="5" max="5" width="20.42578125" customWidth="1"/>
    <col min="6" max="6" width="10" customWidth="1"/>
    <col min="7" max="7" width="17.42578125" customWidth="1"/>
    <col min="8" max="8" width="18.28515625" customWidth="1"/>
  </cols>
  <sheetData>
    <row r="3" spans="1:14" ht="12.95" customHeight="1" x14ac:dyDescent="0.2">
      <c r="A3" s="21"/>
    </row>
    <row r="4" spans="1:14" ht="12.95" customHeight="1" x14ac:dyDescent="0.2">
      <c r="A4" s="21"/>
    </row>
    <row r="5" spans="1:14" ht="12.95" customHeight="1" x14ac:dyDescent="0.2">
      <c r="A5" s="305" t="s">
        <v>2</v>
      </c>
      <c r="B5" s="305"/>
      <c r="C5" s="305"/>
      <c r="D5" s="305"/>
      <c r="E5" s="305"/>
      <c r="F5" s="305"/>
      <c r="G5" s="305"/>
    </row>
    <row r="6" spans="1:14" ht="12.95" customHeight="1" x14ac:dyDescent="0.25">
      <c r="A6" s="14"/>
      <c r="B6" s="17"/>
      <c r="C6" s="17"/>
      <c r="D6" s="18"/>
      <c r="E6" s="18"/>
      <c r="F6" s="18"/>
      <c r="G6" s="18"/>
      <c r="I6" s="19"/>
      <c r="J6" s="20"/>
      <c r="K6" s="20"/>
      <c r="L6" s="20"/>
      <c r="M6" s="20"/>
      <c r="N6" s="20"/>
    </row>
    <row r="7" spans="1:14" ht="12.95" customHeight="1" x14ac:dyDescent="0.2">
      <c r="A7" s="305" t="s">
        <v>189</v>
      </c>
      <c r="B7" s="305"/>
      <c r="C7" s="305"/>
      <c r="D7" s="305"/>
      <c r="E7" s="305"/>
      <c r="F7" s="305"/>
      <c r="G7" s="305"/>
      <c r="I7" s="20"/>
      <c r="J7" s="20"/>
      <c r="K7" s="20"/>
      <c r="L7" s="20"/>
      <c r="M7" s="20"/>
      <c r="N7" s="20"/>
    </row>
    <row r="8" spans="1:14" ht="12.95" customHeight="1" x14ac:dyDescent="0.2">
      <c r="A8" s="21"/>
      <c r="B8" s="21"/>
      <c r="C8" s="21"/>
      <c r="D8" s="21"/>
      <c r="E8" s="21"/>
      <c r="F8" s="21"/>
      <c r="G8" s="21"/>
      <c r="I8" s="20"/>
      <c r="J8" s="20"/>
      <c r="K8" s="20"/>
      <c r="L8" s="20"/>
      <c r="M8" s="20"/>
      <c r="N8" s="20"/>
    </row>
    <row r="9" spans="1:14" ht="12.95" customHeight="1" x14ac:dyDescent="0.2">
      <c r="A9" s="21"/>
      <c r="B9" s="21"/>
      <c r="C9" s="21"/>
      <c r="D9" s="21"/>
      <c r="E9" s="21"/>
      <c r="F9" s="21"/>
      <c r="G9" s="21"/>
      <c r="I9" s="20"/>
      <c r="J9" s="20"/>
      <c r="K9" s="20"/>
      <c r="L9" s="20"/>
      <c r="M9" s="20"/>
      <c r="N9" s="20"/>
    </row>
    <row r="10" spans="1:14" ht="12.95" customHeight="1" x14ac:dyDescent="0.2">
      <c r="A10" s="21"/>
      <c r="B10" s="21"/>
      <c r="C10" s="21"/>
      <c r="D10" s="21"/>
      <c r="E10" s="21"/>
      <c r="F10" s="21"/>
      <c r="G10" s="21"/>
      <c r="I10" s="20"/>
      <c r="J10" s="20"/>
      <c r="K10" s="20"/>
      <c r="L10" s="20"/>
      <c r="M10" s="20"/>
      <c r="N10" s="20"/>
    </row>
    <row r="11" spans="1:14" ht="12.95" customHeight="1" x14ac:dyDescent="0.2">
      <c r="A11" s="21"/>
      <c r="B11" s="21"/>
      <c r="C11" s="21"/>
      <c r="D11" s="21"/>
      <c r="E11" s="21"/>
      <c r="F11" s="21"/>
      <c r="G11" s="21"/>
      <c r="I11" s="20"/>
      <c r="J11" s="20"/>
      <c r="K11" s="20"/>
      <c r="L11" s="20"/>
      <c r="M11" s="20"/>
      <c r="N11" s="20"/>
    </row>
    <row r="12" spans="1:14" ht="12.95" customHeight="1" thickBot="1" x14ac:dyDescent="0.25">
      <c r="A12" s="21"/>
      <c r="B12" s="21"/>
      <c r="C12" s="21"/>
      <c r="D12" s="21"/>
      <c r="E12" s="21"/>
      <c r="F12" s="21"/>
      <c r="G12" s="21"/>
      <c r="I12" s="20"/>
      <c r="J12" s="20"/>
      <c r="K12" s="20"/>
      <c r="L12" s="20"/>
      <c r="M12" s="20"/>
      <c r="N12" s="20"/>
    </row>
    <row r="13" spans="1:14" ht="20.100000000000001" customHeight="1" thickBot="1" x14ac:dyDescent="0.25">
      <c r="A13" s="114" t="s">
        <v>12</v>
      </c>
      <c r="B13" s="114" t="s">
        <v>13</v>
      </c>
      <c r="C13" s="114" t="s">
        <v>14</v>
      </c>
      <c r="D13" s="114" t="s">
        <v>8</v>
      </c>
      <c r="E13" s="115" t="s">
        <v>15</v>
      </c>
      <c r="F13" s="114" t="s">
        <v>16</v>
      </c>
      <c r="G13" s="116" t="s">
        <v>17</v>
      </c>
      <c r="I13" s="16"/>
    </row>
    <row r="14" spans="1:14" ht="15" customHeight="1" x14ac:dyDescent="0.2">
      <c r="A14" s="41" t="s">
        <v>197</v>
      </c>
      <c r="B14" s="289" t="s">
        <v>75</v>
      </c>
      <c r="C14" s="295">
        <v>45962</v>
      </c>
      <c r="D14" s="290" t="s">
        <v>159</v>
      </c>
      <c r="E14" s="290" t="s">
        <v>39</v>
      </c>
      <c r="F14" s="290">
        <v>12980</v>
      </c>
      <c r="G14" s="42" t="s">
        <v>242</v>
      </c>
      <c r="I14" s="16"/>
    </row>
    <row r="15" spans="1:14" ht="9.9499999999999993" customHeight="1" x14ac:dyDescent="0.2">
      <c r="A15" s="113"/>
      <c r="B15" s="287"/>
      <c r="C15" s="296"/>
      <c r="D15" s="288"/>
      <c r="E15" s="286"/>
      <c r="F15" s="286">
        <f>SUM(F14:F14)</f>
        <v>12980</v>
      </c>
      <c r="G15" s="66"/>
      <c r="I15" s="16"/>
    </row>
    <row r="16" spans="1:14" ht="15" customHeight="1" x14ac:dyDescent="0.2">
      <c r="A16" s="41" t="s">
        <v>198</v>
      </c>
      <c r="B16" s="289" t="s">
        <v>73</v>
      </c>
      <c r="C16" s="295">
        <v>45964</v>
      </c>
      <c r="D16" s="290" t="s">
        <v>127</v>
      </c>
      <c r="E16" s="290" t="s">
        <v>39</v>
      </c>
      <c r="F16" s="290">
        <v>73500</v>
      </c>
      <c r="G16" s="42" t="s">
        <v>136</v>
      </c>
      <c r="I16" s="16"/>
    </row>
    <row r="17" spans="1:9" ht="9.9499999999999993" customHeight="1" x14ac:dyDescent="0.2">
      <c r="A17" s="113"/>
      <c r="B17" s="287"/>
      <c r="C17" s="296"/>
      <c r="D17" s="288"/>
      <c r="E17" s="286"/>
      <c r="F17" s="286">
        <f>SUM(F16:F16)</f>
        <v>73500</v>
      </c>
      <c r="G17" s="66"/>
    </row>
    <row r="18" spans="1:9" ht="15" customHeight="1" x14ac:dyDescent="0.2">
      <c r="A18" s="54" t="s">
        <v>200</v>
      </c>
      <c r="B18" s="291" t="s">
        <v>74</v>
      </c>
      <c r="C18" s="297">
        <v>45964</v>
      </c>
      <c r="D18" s="290" t="s">
        <v>243</v>
      </c>
      <c r="E18" s="55" t="s">
        <v>39</v>
      </c>
      <c r="F18" s="55">
        <v>6548</v>
      </c>
      <c r="G18" s="56" t="s">
        <v>125</v>
      </c>
    </row>
    <row r="19" spans="1:9" ht="15" customHeight="1" x14ac:dyDescent="0.2">
      <c r="A19" s="54"/>
      <c r="B19" s="291"/>
      <c r="C19" s="297"/>
      <c r="D19" s="290" t="s">
        <v>164</v>
      </c>
      <c r="E19" s="55" t="s">
        <v>39</v>
      </c>
      <c r="F19" s="55">
        <v>14780</v>
      </c>
      <c r="G19" s="56" t="s">
        <v>125</v>
      </c>
    </row>
    <row r="20" spans="1:9" ht="9.9499999999999993" customHeight="1" x14ac:dyDescent="0.2">
      <c r="A20" s="113"/>
      <c r="B20" s="287"/>
      <c r="C20" s="296"/>
      <c r="D20" s="288"/>
      <c r="E20" s="286"/>
      <c r="F20" s="286">
        <f>SUM(F18:F19)</f>
        <v>21328</v>
      </c>
      <c r="G20" s="66"/>
    </row>
    <row r="21" spans="1:9" ht="15" customHeight="1" x14ac:dyDescent="0.2">
      <c r="A21" s="41" t="s">
        <v>201</v>
      </c>
      <c r="B21" s="289" t="s">
        <v>75</v>
      </c>
      <c r="C21" s="295">
        <v>45966</v>
      </c>
      <c r="D21" s="290" t="s">
        <v>164</v>
      </c>
      <c r="E21" s="290" t="s">
        <v>39</v>
      </c>
      <c r="F21" s="290">
        <v>27500</v>
      </c>
      <c r="G21" s="42" t="s">
        <v>125</v>
      </c>
    </row>
    <row r="22" spans="1:9" ht="15" customHeight="1" x14ac:dyDescent="0.2">
      <c r="A22" s="41"/>
      <c r="B22" s="289"/>
      <c r="C22" s="295"/>
      <c r="D22" s="290" t="s">
        <v>127</v>
      </c>
      <c r="E22" s="290" t="s">
        <v>39</v>
      </c>
      <c r="F22" s="290">
        <v>46244</v>
      </c>
      <c r="G22" s="42" t="s">
        <v>125</v>
      </c>
    </row>
    <row r="23" spans="1:9" ht="9.9499999999999993" customHeight="1" x14ac:dyDescent="0.2">
      <c r="A23" s="113"/>
      <c r="B23" s="287"/>
      <c r="C23" s="296"/>
      <c r="D23" s="288"/>
      <c r="E23" s="286"/>
      <c r="F23" s="286">
        <f>SUM(F21:F22)</f>
        <v>73744</v>
      </c>
      <c r="G23" s="66"/>
      <c r="I23" s="55"/>
    </row>
    <row r="24" spans="1:9" ht="15" customHeight="1" x14ac:dyDescent="0.2">
      <c r="A24" s="54" t="s">
        <v>203</v>
      </c>
      <c r="B24" s="291" t="s">
        <v>73</v>
      </c>
      <c r="C24" s="297">
        <v>45966</v>
      </c>
      <c r="D24" s="290" t="s">
        <v>244</v>
      </c>
      <c r="E24" s="55" t="s">
        <v>38</v>
      </c>
      <c r="F24" s="55">
        <v>23077</v>
      </c>
      <c r="G24" s="56" t="s">
        <v>140</v>
      </c>
    </row>
    <row r="25" spans="1:9" ht="9.9499999999999993" customHeight="1" x14ac:dyDescent="0.2">
      <c r="A25" s="113"/>
      <c r="B25" s="287"/>
      <c r="C25" s="296"/>
      <c r="D25" s="288"/>
      <c r="E25" s="286"/>
      <c r="F25" s="286">
        <f>SUM(F24:F24)</f>
        <v>23077</v>
      </c>
      <c r="G25" s="66"/>
    </row>
    <row r="26" spans="1:9" ht="15" customHeight="1" x14ac:dyDescent="0.2">
      <c r="A26" s="41" t="s">
        <v>204</v>
      </c>
      <c r="B26" s="289" t="s">
        <v>148</v>
      </c>
      <c r="C26" s="295">
        <v>45966</v>
      </c>
      <c r="D26" s="290" t="s">
        <v>127</v>
      </c>
      <c r="E26" s="290" t="s">
        <v>45</v>
      </c>
      <c r="F26" s="290">
        <v>12000</v>
      </c>
      <c r="G26" s="42" t="s">
        <v>185</v>
      </c>
    </row>
    <row r="27" spans="1:9" ht="9.9499999999999993" customHeight="1" x14ac:dyDescent="0.2">
      <c r="A27" s="113"/>
      <c r="B27" s="287"/>
      <c r="C27" s="296"/>
      <c r="D27" s="288"/>
      <c r="E27" s="286"/>
      <c r="F27" s="286">
        <f>SUM(F26:F26)</f>
        <v>12000</v>
      </c>
      <c r="G27" s="66"/>
    </row>
    <row r="28" spans="1:9" ht="15" customHeight="1" x14ac:dyDescent="0.2">
      <c r="A28" s="41" t="s">
        <v>205</v>
      </c>
      <c r="B28" s="289" t="s">
        <v>74</v>
      </c>
      <c r="C28" s="295">
        <v>45968</v>
      </c>
      <c r="D28" s="290" t="s">
        <v>124</v>
      </c>
      <c r="E28" s="290" t="s">
        <v>90</v>
      </c>
      <c r="F28" s="290">
        <v>22000</v>
      </c>
      <c r="G28" s="42" t="s">
        <v>202</v>
      </c>
    </row>
    <row r="29" spans="1:9" ht="15" customHeight="1" x14ac:dyDescent="0.2">
      <c r="A29" s="41"/>
      <c r="B29" s="289"/>
      <c r="C29" s="295"/>
      <c r="D29" s="290" t="s">
        <v>245</v>
      </c>
      <c r="E29" s="290" t="s">
        <v>90</v>
      </c>
      <c r="F29" s="290">
        <v>1760</v>
      </c>
      <c r="G29" s="42" t="s">
        <v>202</v>
      </c>
    </row>
    <row r="30" spans="1:9" ht="9.9499999999999993" customHeight="1" x14ac:dyDescent="0.2">
      <c r="A30" s="65"/>
      <c r="B30" s="287"/>
      <c r="C30" s="298"/>
      <c r="D30" s="288"/>
      <c r="E30" s="286"/>
      <c r="F30" s="286">
        <f>SUM(F28:F29)</f>
        <v>23760</v>
      </c>
      <c r="G30" s="66"/>
    </row>
    <row r="31" spans="1:9" ht="15" customHeight="1" x14ac:dyDescent="0.2">
      <c r="A31" s="41" t="s">
        <v>206</v>
      </c>
      <c r="B31" s="289" t="s">
        <v>160</v>
      </c>
      <c r="C31" s="295">
        <v>45969</v>
      </c>
      <c r="D31" s="290" t="s">
        <v>159</v>
      </c>
      <c r="E31" s="290" t="s">
        <v>134</v>
      </c>
      <c r="F31" s="290">
        <v>4006</v>
      </c>
      <c r="G31" s="42" t="s">
        <v>60</v>
      </c>
    </row>
    <row r="32" spans="1:9" ht="9.9499999999999993" customHeight="1" x14ac:dyDescent="0.2">
      <c r="A32" s="113"/>
      <c r="B32" s="287"/>
      <c r="C32" s="296"/>
      <c r="D32" s="288"/>
      <c r="E32" s="286"/>
      <c r="F32" s="286">
        <f>SUM(F31:F31)</f>
        <v>4006</v>
      </c>
      <c r="G32" s="66"/>
    </row>
    <row r="33" spans="1:7" ht="15" customHeight="1" x14ac:dyDescent="0.2">
      <c r="A33" s="62" t="s">
        <v>208</v>
      </c>
      <c r="B33" s="299" t="s">
        <v>75</v>
      </c>
      <c r="C33" s="300">
        <v>45971</v>
      </c>
      <c r="D33" s="290" t="s">
        <v>159</v>
      </c>
      <c r="E33" s="301" t="s">
        <v>38</v>
      </c>
      <c r="F33" s="301">
        <v>26213</v>
      </c>
      <c r="G33" s="63" t="s">
        <v>140</v>
      </c>
    </row>
    <row r="34" spans="1:7" ht="9.9499999999999993" customHeight="1" x14ac:dyDescent="0.2">
      <c r="A34" s="113"/>
      <c r="B34" s="286"/>
      <c r="C34" s="302"/>
      <c r="D34" s="288"/>
      <c r="E34" s="286"/>
      <c r="F34" s="286">
        <f>SUM(F33:F33)</f>
        <v>26213</v>
      </c>
      <c r="G34" s="117"/>
    </row>
    <row r="35" spans="1:7" ht="15" customHeight="1" x14ac:dyDescent="0.2">
      <c r="A35" s="54" t="s">
        <v>209</v>
      </c>
      <c r="B35" s="291" t="s">
        <v>74</v>
      </c>
      <c r="C35" s="297">
        <v>45971</v>
      </c>
      <c r="D35" s="303" t="s">
        <v>161</v>
      </c>
      <c r="E35" s="55" t="s">
        <v>38</v>
      </c>
      <c r="F35" s="55">
        <v>23054</v>
      </c>
      <c r="G35" s="56" t="s">
        <v>140</v>
      </c>
    </row>
    <row r="36" spans="1:7" ht="9.9499999999999993" customHeight="1" x14ac:dyDescent="0.2">
      <c r="A36" s="113"/>
      <c r="B36" s="286"/>
      <c r="C36" s="286"/>
      <c r="D36" s="286"/>
      <c r="E36" s="286"/>
      <c r="F36" s="286">
        <f>SUM(F35:F35)</f>
        <v>23054</v>
      </c>
      <c r="G36" s="117"/>
    </row>
    <row r="37" spans="1:7" ht="15" customHeight="1" x14ac:dyDescent="0.2">
      <c r="A37" s="41" t="s">
        <v>210</v>
      </c>
      <c r="B37" s="289" t="s">
        <v>160</v>
      </c>
      <c r="C37" s="295">
        <v>45973</v>
      </c>
      <c r="D37" s="290" t="s">
        <v>127</v>
      </c>
      <c r="E37" s="290" t="s">
        <v>106</v>
      </c>
      <c r="F37" s="290">
        <v>8840</v>
      </c>
      <c r="G37" s="42" t="s">
        <v>184</v>
      </c>
    </row>
    <row r="38" spans="1:7" ht="9.9499999999999993" customHeight="1" x14ac:dyDescent="0.2">
      <c r="A38" s="113"/>
      <c r="B38" s="287"/>
      <c r="C38" s="296"/>
      <c r="D38" s="288"/>
      <c r="E38" s="286"/>
      <c r="F38" s="286">
        <f>SUM(F37:F37)</f>
        <v>8840</v>
      </c>
      <c r="G38" s="66"/>
    </row>
    <row r="39" spans="1:7" ht="15" customHeight="1" x14ac:dyDescent="0.2">
      <c r="A39" s="41" t="s">
        <v>211</v>
      </c>
      <c r="B39" s="289" t="s">
        <v>75</v>
      </c>
      <c r="C39" s="295">
        <v>45973</v>
      </c>
      <c r="D39" s="55" t="s">
        <v>124</v>
      </c>
      <c r="E39" s="290" t="s">
        <v>89</v>
      </c>
      <c r="F39" s="290">
        <v>4305</v>
      </c>
      <c r="G39" s="42" t="s">
        <v>60</v>
      </c>
    </row>
    <row r="40" spans="1:7" ht="9.9499999999999993" customHeight="1" x14ac:dyDescent="0.2">
      <c r="A40" s="113"/>
      <c r="B40" s="287"/>
      <c r="C40" s="296"/>
      <c r="D40" s="288"/>
      <c r="E40" s="286"/>
      <c r="F40" s="286">
        <f>SUM(F39:F39)</f>
        <v>4305</v>
      </c>
      <c r="G40" s="66"/>
    </row>
    <row r="41" spans="1:7" ht="15" customHeight="1" x14ac:dyDescent="0.2">
      <c r="A41" s="54" t="s">
        <v>213</v>
      </c>
      <c r="B41" s="291" t="s">
        <v>73</v>
      </c>
      <c r="C41" s="297">
        <v>45973</v>
      </c>
      <c r="D41" s="290" t="s">
        <v>164</v>
      </c>
      <c r="E41" s="55" t="s">
        <v>0</v>
      </c>
      <c r="F41" s="55">
        <v>18022</v>
      </c>
      <c r="G41" s="56" t="s">
        <v>173</v>
      </c>
    </row>
    <row r="42" spans="1:7" ht="15" customHeight="1" x14ac:dyDescent="0.2">
      <c r="A42" s="54"/>
      <c r="B42" s="291"/>
      <c r="C42" s="297"/>
      <c r="D42" s="290" t="s">
        <v>127</v>
      </c>
      <c r="E42" s="55" t="s">
        <v>0</v>
      </c>
      <c r="F42" s="55">
        <v>54578</v>
      </c>
      <c r="G42" s="56" t="s">
        <v>173</v>
      </c>
    </row>
    <row r="43" spans="1:7" ht="9.9499999999999993" customHeight="1" x14ac:dyDescent="0.2">
      <c r="A43" s="113"/>
      <c r="B43" s="287"/>
      <c r="C43" s="296"/>
      <c r="D43" s="288"/>
      <c r="E43" s="286"/>
      <c r="F43" s="286">
        <f>SUM(F41:F42)</f>
        <v>72600</v>
      </c>
      <c r="G43" s="66"/>
    </row>
    <row r="44" spans="1:7" ht="15" customHeight="1" x14ac:dyDescent="0.2">
      <c r="A44" s="41" t="s">
        <v>214</v>
      </c>
      <c r="B44" s="289" t="s">
        <v>176</v>
      </c>
      <c r="C44" s="295">
        <v>45974</v>
      </c>
      <c r="D44" s="290" t="s">
        <v>124</v>
      </c>
      <c r="E44" s="290" t="s">
        <v>87</v>
      </c>
      <c r="F44" s="290">
        <v>4951</v>
      </c>
      <c r="G44" s="42" t="s">
        <v>60</v>
      </c>
    </row>
    <row r="45" spans="1:7" ht="15" customHeight="1" x14ac:dyDescent="0.2">
      <c r="A45" s="41"/>
      <c r="B45" s="289"/>
      <c r="C45" s="295"/>
      <c r="D45" s="290" t="s">
        <v>164</v>
      </c>
      <c r="E45" s="290" t="s">
        <v>87</v>
      </c>
      <c r="F45" s="290">
        <v>1650</v>
      </c>
      <c r="G45" s="42" t="s">
        <v>60</v>
      </c>
    </row>
    <row r="46" spans="1:7" ht="9.9499999999999993" customHeight="1" x14ac:dyDescent="0.2">
      <c r="A46" s="113"/>
      <c r="B46" s="287"/>
      <c r="C46" s="296"/>
      <c r="D46" s="288"/>
      <c r="E46" s="286"/>
      <c r="F46" s="286">
        <f>SUM(F44:F45)</f>
        <v>6601</v>
      </c>
      <c r="G46" s="66"/>
    </row>
    <row r="47" spans="1:7" ht="15" customHeight="1" x14ac:dyDescent="0.2">
      <c r="A47" s="54" t="s">
        <v>216</v>
      </c>
      <c r="B47" s="291" t="s">
        <v>74</v>
      </c>
      <c r="C47" s="297">
        <v>45974</v>
      </c>
      <c r="D47" s="290" t="s">
        <v>124</v>
      </c>
      <c r="E47" s="55" t="s">
        <v>0</v>
      </c>
      <c r="F47" s="55">
        <v>24040</v>
      </c>
      <c r="G47" s="56" t="s">
        <v>173</v>
      </c>
    </row>
    <row r="48" spans="1:7" ht="9.9499999999999993" customHeight="1" x14ac:dyDescent="0.2">
      <c r="A48" s="113"/>
      <c r="B48" s="287"/>
      <c r="C48" s="296"/>
      <c r="D48" s="288"/>
      <c r="E48" s="286"/>
      <c r="F48" s="286">
        <f>SUM(F47:F47)</f>
        <v>24040</v>
      </c>
      <c r="G48" s="66"/>
    </row>
    <row r="49" spans="1:7" ht="15" customHeight="1" x14ac:dyDescent="0.2">
      <c r="A49" s="41" t="s">
        <v>217</v>
      </c>
      <c r="B49" s="289" t="s">
        <v>75</v>
      </c>
      <c r="C49" s="295">
        <v>45975</v>
      </c>
      <c r="D49" s="290" t="s">
        <v>174</v>
      </c>
      <c r="E49" s="290" t="s">
        <v>38</v>
      </c>
      <c r="F49" s="290">
        <v>16477</v>
      </c>
      <c r="G49" s="42" t="s">
        <v>140</v>
      </c>
    </row>
    <row r="50" spans="1:7" ht="15" customHeight="1" x14ac:dyDescent="0.2">
      <c r="A50" s="41"/>
      <c r="B50" s="289"/>
      <c r="C50" s="295"/>
      <c r="D50" s="290" t="s">
        <v>246</v>
      </c>
      <c r="E50" s="290" t="s">
        <v>38</v>
      </c>
      <c r="F50" s="290">
        <v>3771</v>
      </c>
      <c r="G50" s="42" t="s">
        <v>140</v>
      </c>
    </row>
    <row r="51" spans="1:7" ht="15" customHeight="1" x14ac:dyDescent="0.2">
      <c r="A51" s="41"/>
      <c r="B51" s="289"/>
      <c r="C51" s="295"/>
      <c r="D51" s="290" t="s">
        <v>247</v>
      </c>
      <c r="E51" s="290" t="s">
        <v>38</v>
      </c>
      <c r="F51" s="290">
        <v>3640</v>
      </c>
      <c r="G51" s="42" t="s">
        <v>140</v>
      </c>
    </row>
    <row r="52" spans="1:7" ht="9.9499999999999993" customHeight="1" x14ac:dyDescent="0.2">
      <c r="A52" s="113"/>
      <c r="B52" s="287"/>
      <c r="C52" s="296"/>
      <c r="D52" s="288"/>
      <c r="E52" s="286"/>
      <c r="F52" s="286">
        <f>SUM(F49:F51)</f>
        <v>23888</v>
      </c>
      <c r="G52" s="66"/>
    </row>
    <row r="53" spans="1:7" ht="15" customHeight="1" x14ac:dyDescent="0.2">
      <c r="A53" s="41" t="s">
        <v>218</v>
      </c>
      <c r="B53" s="289" t="s">
        <v>73</v>
      </c>
      <c r="C53" s="295">
        <v>45975</v>
      </c>
      <c r="D53" s="290" t="s">
        <v>159</v>
      </c>
      <c r="E53" s="290" t="s">
        <v>38</v>
      </c>
      <c r="F53" s="290">
        <v>23907</v>
      </c>
      <c r="G53" s="42" t="s">
        <v>140</v>
      </c>
    </row>
    <row r="54" spans="1:7" ht="9.9499999999999993" customHeight="1" x14ac:dyDescent="0.2">
      <c r="A54" s="65"/>
      <c r="B54" s="287"/>
      <c r="C54" s="298"/>
      <c r="D54" s="288"/>
      <c r="E54" s="286"/>
      <c r="F54" s="286">
        <f>SUM(F53:F53)</f>
        <v>23907</v>
      </c>
      <c r="G54" s="66"/>
    </row>
    <row r="55" spans="1:7" ht="15" customHeight="1" x14ac:dyDescent="0.2">
      <c r="A55" s="41" t="s">
        <v>219</v>
      </c>
      <c r="B55" s="289" t="s">
        <v>75</v>
      </c>
      <c r="C55" s="295">
        <v>45976</v>
      </c>
      <c r="D55" s="290" t="s">
        <v>164</v>
      </c>
      <c r="E55" s="290" t="s">
        <v>89</v>
      </c>
      <c r="F55" s="290">
        <v>8786</v>
      </c>
      <c r="G55" s="42" t="s">
        <v>60</v>
      </c>
    </row>
    <row r="56" spans="1:7" ht="9.9499999999999993" customHeight="1" x14ac:dyDescent="0.2">
      <c r="A56" s="113"/>
      <c r="B56" s="287"/>
      <c r="C56" s="296"/>
      <c r="D56" s="288"/>
      <c r="E56" s="286"/>
      <c r="F56" s="286">
        <f>SUM(F55:F55)</f>
        <v>8786</v>
      </c>
      <c r="G56" s="66"/>
    </row>
    <row r="57" spans="1:7" ht="15" customHeight="1" x14ac:dyDescent="0.2">
      <c r="A57" s="62" t="s">
        <v>220</v>
      </c>
      <c r="B57" s="299" t="s">
        <v>74</v>
      </c>
      <c r="C57" s="300">
        <v>45976</v>
      </c>
      <c r="D57" s="290" t="s">
        <v>248</v>
      </c>
      <c r="E57" s="301" t="s">
        <v>249</v>
      </c>
      <c r="F57" s="301">
        <v>20000</v>
      </c>
      <c r="G57" s="63" t="s">
        <v>61</v>
      </c>
    </row>
    <row r="58" spans="1:7" ht="9.9499999999999993" customHeight="1" x14ac:dyDescent="0.2">
      <c r="A58" s="113"/>
      <c r="B58" s="286"/>
      <c r="C58" s="302"/>
      <c r="D58" s="288"/>
      <c r="E58" s="286"/>
      <c r="F58" s="286">
        <f>SUM(F57:F57)</f>
        <v>20000</v>
      </c>
      <c r="G58" s="117"/>
    </row>
    <row r="59" spans="1:7" ht="15" customHeight="1" x14ac:dyDescent="0.2">
      <c r="A59" s="41" t="s">
        <v>221</v>
      </c>
      <c r="B59" s="289" t="s">
        <v>73</v>
      </c>
      <c r="C59" s="295">
        <v>45976</v>
      </c>
      <c r="D59" s="290" t="s">
        <v>164</v>
      </c>
      <c r="E59" s="290" t="s">
        <v>39</v>
      </c>
      <c r="F59" s="290">
        <v>38009</v>
      </c>
      <c r="G59" s="42" t="s">
        <v>125</v>
      </c>
    </row>
    <row r="60" spans="1:7" ht="9.9499999999999993" customHeight="1" x14ac:dyDescent="0.2">
      <c r="A60" s="113"/>
      <c r="B60" s="287"/>
      <c r="C60" s="296"/>
      <c r="D60" s="288"/>
      <c r="E60" s="286"/>
      <c r="F60" s="286">
        <f>SUM(F59:F59)</f>
        <v>38009</v>
      </c>
      <c r="G60" s="66"/>
    </row>
    <row r="61" spans="1:7" ht="15" customHeight="1" x14ac:dyDescent="0.2">
      <c r="A61" s="41" t="s">
        <v>222</v>
      </c>
      <c r="B61" s="289" t="s">
        <v>74</v>
      </c>
      <c r="C61" s="295">
        <v>45978</v>
      </c>
      <c r="D61" s="55" t="s">
        <v>243</v>
      </c>
      <c r="E61" s="290" t="s">
        <v>38</v>
      </c>
      <c r="F61" s="290">
        <v>12450</v>
      </c>
      <c r="G61" s="42" t="s">
        <v>140</v>
      </c>
    </row>
    <row r="62" spans="1:7" ht="15" customHeight="1" x14ac:dyDescent="0.2">
      <c r="A62" s="41"/>
      <c r="B62" s="289"/>
      <c r="C62" s="295"/>
      <c r="D62" s="55" t="s">
        <v>250</v>
      </c>
      <c r="E62" s="290" t="s">
        <v>38</v>
      </c>
      <c r="F62" s="290">
        <v>10000</v>
      </c>
      <c r="G62" s="42" t="s">
        <v>140</v>
      </c>
    </row>
    <row r="63" spans="1:7" ht="9.9499999999999993" customHeight="1" x14ac:dyDescent="0.2">
      <c r="A63" s="113"/>
      <c r="B63" s="287"/>
      <c r="C63" s="296"/>
      <c r="D63" s="288"/>
      <c r="E63" s="286"/>
      <c r="F63" s="286">
        <f>SUM(F61:F62)</f>
        <v>22450</v>
      </c>
      <c r="G63" s="66"/>
    </row>
    <row r="64" spans="1:7" ht="15" customHeight="1" x14ac:dyDescent="0.2">
      <c r="A64" s="41" t="s">
        <v>223</v>
      </c>
      <c r="B64" s="289" t="s">
        <v>73</v>
      </c>
      <c r="C64" s="295">
        <v>45979</v>
      </c>
      <c r="D64" s="290" t="s">
        <v>164</v>
      </c>
      <c r="E64" s="290" t="s">
        <v>38</v>
      </c>
      <c r="F64" s="290">
        <v>28802</v>
      </c>
      <c r="G64" s="42" t="s">
        <v>140</v>
      </c>
    </row>
    <row r="65" spans="1:7" ht="9.9499999999999993" customHeight="1" x14ac:dyDescent="0.2">
      <c r="A65" s="113"/>
      <c r="B65" s="287"/>
      <c r="C65" s="296"/>
      <c r="D65" s="288"/>
      <c r="E65" s="286"/>
      <c r="F65" s="286">
        <f>SUM(F64:F64)</f>
        <v>28802</v>
      </c>
      <c r="G65" s="66"/>
    </row>
    <row r="66" spans="1:7" ht="15" customHeight="1" x14ac:dyDescent="0.2">
      <c r="A66" s="41" t="s">
        <v>224</v>
      </c>
      <c r="B66" s="289" t="s">
        <v>75</v>
      </c>
      <c r="C66" s="295">
        <v>45979</v>
      </c>
      <c r="D66" s="55" t="s">
        <v>159</v>
      </c>
      <c r="E66" s="290" t="s">
        <v>38</v>
      </c>
      <c r="F66" s="290">
        <v>22315</v>
      </c>
      <c r="G66" s="42" t="s">
        <v>140</v>
      </c>
    </row>
    <row r="67" spans="1:7" ht="9.9499999999999993" customHeight="1" x14ac:dyDescent="0.2">
      <c r="A67" s="113"/>
      <c r="B67" s="287"/>
      <c r="C67" s="296"/>
      <c r="D67" s="288"/>
      <c r="E67" s="286"/>
      <c r="F67" s="286">
        <f>SUM(F66:F66)</f>
        <v>22315</v>
      </c>
      <c r="G67" s="66"/>
    </row>
    <row r="68" spans="1:7" ht="15" customHeight="1" x14ac:dyDescent="0.2">
      <c r="A68" s="41" t="s">
        <v>251</v>
      </c>
      <c r="B68" s="289" t="s">
        <v>74</v>
      </c>
      <c r="C68" s="295">
        <v>45980</v>
      </c>
      <c r="D68" s="290" t="s">
        <v>244</v>
      </c>
      <c r="E68" s="290" t="s">
        <v>38</v>
      </c>
      <c r="F68" s="290">
        <v>18899</v>
      </c>
      <c r="G68" s="42" t="s">
        <v>140</v>
      </c>
    </row>
    <row r="69" spans="1:7" ht="9.9499999999999993" customHeight="1" x14ac:dyDescent="0.2">
      <c r="A69" s="113"/>
      <c r="B69" s="287"/>
      <c r="C69" s="296"/>
      <c r="D69" s="288"/>
      <c r="E69" s="286"/>
      <c r="F69" s="286">
        <f>SUM(F68:F68)</f>
        <v>18899</v>
      </c>
      <c r="G69" s="66"/>
    </row>
    <row r="70" spans="1:7" ht="15" customHeight="1" x14ac:dyDescent="0.2">
      <c r="A70" s="41" t="s">
        <v>226</v>
      </c>
      <c r="B70" s="289" t="s">
        <v>75</v>
      </c>
      <c r="C70" s="295">
        <v>45983</v>
      </c>
      <c r="D70" s="290" t="s">
        <v>174</v>
      </c>
      <c r="E70" s="290" t="s">
        <v>7</v>
      </c>
      <c r="F70" s="290">
        <v>23500</v>
      </c>
      <c r="G70" s="42" t="s">
        <v>252</v>
      </c>
    </row>
    <row r="71" spans="1:7" ht="9.9499999999999993" customHeight="1" x14ac:dyDescent="0.2">
      <c r="A71" s="113"/>
      <c r="B71" s="287"/>
      <c r="C71" s="296"/>
      <c r="D71" s="288"/>
      <c r="E71" s="286"/>
      <c r="F71" s="286">
        <f>SUM(F70:F70)</f>
        <v>23500</v>
      </c>
      <c r="G71" s="66"/>
    </row>
    <row r="72" spans="1:7" ht="15" customHeight="1" x14ac:dyDescent="0.2">
      <c r="A72" s="41" t="s">
        <v>228</v>
      </c>
      <c r="B72" s="289" t="s">
        <v>73</v>
      </c>
      <c r="C72" s="295">
        <v>45983</v>
      </c>
      <c r="D72" s="55" t="s">
        <v>164</v>
      </c>
      <c r="E72" s="290" t="s">
        <v>38</v>
      </c>
      <c r="F72" s="290">
        <v>31038</v>
      </c>
      <c r="G72" s="42" t="s">
        <v>140</v>
      </c>
    </row>
    <row r="73" spans="1:7" ht="9.9499999999999993" customHeight="1" x14ac:dyDescent="0.2">
      <c r="A73" s="113"/>
      <c r="B73" s="287"/>
      <c r="C73" s="296"/>
      <c r="D73" s="288"/>
      <c r="E73" s="286"/>
      <c r="F73" s="286">
        <f>SUM(F72:F72)</f>
        <v>31038</v>
      </c>
      <c r="G73" s="66"/>
    </row>
    <row r="74" spans="1:7" ht="15" customHeight="1" x14ac:dyDescent="0.2">
      <c r="A74" s="54" t="s">
        <v>229</v>
      </c>
      <c r="B74" s="291" t="s">
        <v>75</v>
      </c>
      <c r="C74" s="297">
        <v>45984</v>
      </c>
      <c r="D74" s="290" t="s">
        <v>161</v>
      </c>
      <c r="E74" s="55" t="s">
        <v>39</v>
      </c>
      <c r="F74" s="55">
        <v>21559</v>
      </c>
      <c r="G74" s="56" t="s">
        <v>252</v>
      </c>
    </row>
    <row r="75" spans="1:7" ht="9.9499999999999993" customHeight="1" x14ac:dyDescent="0.2">
      <c r="A75" s="113"/>
      <c r="B75" s="287"/>
      <c r="C75" s="296"/>
      <c r="D75" s="288"/>
      <c r="E75" s="286"/>
      <c r="F75" s="286">
        <f>SUM(F74:F74)</f>
        <v>21559</v>
      </c>
      <c r="G75" s="66"/>
    </row>
    <row r="76" spans="1:7" ht="15" customHeight="1" x14ac:dyDescent="0.2">
      <c r="A76" s="41" t="s">
        <v>230</v>
      </c>
      <c r="B76" s="289" t="s">
        <v>74</v>
      </c>
      <c r="C76" s="295">
        <v>45984</v>
      </c>
      <c r="D76" s="290" t="s">
        <v>124</v>
      </c>
      <c r="E76" s="290" t="s">
        <v>0</v>
      </c>
      <c r="F76" s="290">
        <v>23306</v>
      </c>
      <c r="G76" s="42" t="s">
        <v>173</v>
      </c>
    </row>
    <row r="77" spans="1:7" ht="9.9499999999999993" customHeight="1" x14ac:dyDescent="0.2">
      <c r="A77" s="113"/>
      <c r="B77" s="287"/>
      <c r="C77" s="296"/>
      <c r="D77" s="288"/>
      <c r="E77" s="286"/>
      <c r="F77" s="286">
        <f>SUM(F76:F76)</f>
        <v>23306</v>
      </c>
      <c r="G77" s="66"/>
    </row>
    <row r="78" spans="1:7" ht="15" customHeight="1" x14ac:dyDescent="0.2">
      <c r="A78" s="54" t="s">
        <v>231</v>
      </c>
      <c r="B78" s="291" t="s">
        <v>73</v>
      </c>
      <c r="C78" s="297">
        <v>45984</v>
      </c>
      <c r="D78" s="290" t="s">
        <v>127</v>
      </c>
      <c r="E78" s="55" t="s">
        <v>106</v>
      </c>
      <c r="F78" s="55">
        <v>12627</v>
      </c>
      <c r="G78" s="56" t="s">
        <v>253</v>
      </c>
    </row>
    <row r="79" spans="1:7" ht="15" customHeight="1" x14ac:dyDescent="0.2">
      <c r="A79" s="54"/>
      <c r="B79" s="291"/>
      <c r="C79" s="297"/>
      <c r="D79" s="290"/>
      <c r="E79" s="55" t="s">
        <v>254</v>
      </c>
      <c r="F79" s="55">
        <v>8080</v>
      </c>
      <c r="G79" s="56" t="s">
        <v>253</v>
      </c>
    </row>
    <row r="80" spans="1:7" ht="9.9499999999999993" customHeight="1" x14ac:dyDescent="0.2">
      <c r="A80" s="113"/>
      <c r="B80" s="287"/>
      <c r="C80" s="296"/>
      <c r="D80" s="288"/>
      <c r="E80" s="286"/>
      <c r="F80" s="286">
        <f>SUM(F78:F79)</f>
        <v>20707</v>
      </c>
      <c r="G80" s="66"/>
    </row>
    <row r="81" spans="1:7" ht="15" customHeight="1" x14ac:dyDescent="0.2">
      <c r="A81" s="41" t="s">
        <v>183</v>
      </c>
      <c r="B81" s="289" t="s">
        <v>75</v>
      </c>
      <c r="C81" s="295">
        <v>45984</v>
      </c>
      <c r="D81" s="290" t="s">
        <v>174</v>
      </c>
      <c r="E81" s="290" t="s">
        <v>39</v>
      </c>
      <c r="F81" s="290">
        <v>12100</v>
      </c>
      <c r="G81" s="42" t="s">
        <v>242</v>
      </c>
    </row>
    <row r="82" spans="1:7" ht="9.9499999999999993" customHeight="1" x14ac:dyDescent="0.2">
      <c r="A82" s="113"/>
      <c r="B82" s="287"/>
      <c r="C82" s="296"/>
      <c r="D82" s="288"/>
      <c r="E82" s="286"/>
      <c r="F82" s="286">
        <f>SUM(F81:F81)</f>
        <v>12100</v>
      </c>
      <c r="G82" s="66"/>
    </row>
    <row r="83" spans="1:7" ht="15" customHeight="1" x14ac:dyDescent="0.2">
      <c r="A83" s="41" t="s">
        <v>232</v>
      </c>
      <c r="B83" s="289" t="s">
        <v>73</v>
      </c>
      <c r="C83" s="295">
        <v>45986</v>
      </c>
      <c r="D83" s="290" t="s">
        <v>159</v>
      </c>
      <c r="E83" s="290" t="s">
        <v>39</v>
      </c>
      <c r="F83" s="290">
        <v>15231</v>
      </c>
      <c r="G83" s="42" t="s">
        <v>255</v>
      </c>
    </row>
    <row r="84" spans="1:7" ht="9.9499999999999993" customHeight="1" x14ac:dyDescent="0.2">
      <c r="A84" s="113"/>
      <c r="B84" s="287"/>
      <c r="C84" s="296"/>
      <c r="D84" s="288"/>
      <c r="E84" s="286"/>
      <c r="F84" s="286">
        <f>SUM(F83:F83)</f>
        <v>15231</v>
      </c>
      <c r="G84" s="66"/>
    </row>
    <row r="85" spans="1:7" ht="15" customHeight="1" x14ac:dyDescent="0.2">
      <c r="A85" s="41" t="s">
        <v>233</v>
      </c>
      <c r="B85" s="289" t="s">
        <v>148</v>
      </c>
      <c r="C85" s="295">
        <v>45986</v>
      </c>
      <c r="D85" s="55" t="s">
        <v>256</v>
      </c>
      <c r="E85" s="290" t="s">
        <v>7</v>
      </c>
      <c r="F85" s="290">
        <v>13000</v>
      </c>
      <c r="G85" s="42" t="s">
        <v>61</v>
      </c>
    </row>
    <row r="86" spans="1:7" ht="15" customHeight="1" x14ac:dyDescent="0.2">
      <c r="A86" s="41"/>
      <c r="B86" s="289"/>
      <c r="C86" s="295"/>
      <c r="D86" s="55" t="s">
        <v>257</v>
      </c>
      <c r="E86" s="290" t="s">
        <v>7</v>
      </c>
      <c r="F86" s="290">
        <v>12000</v>
      </c>
      <c r="G86" s="42" t="s">
        <v>61</v>
      </c>
    </row>
    <row r="87" spans="1:7" ht="9.9499999999999993" customHeight="1" x14ac:dyDescent="0.2">
      <c r="A87" s="113"/>
      <c r="B87" s="287"/>
      <c r="C87" s="296"/>
      <c r="D87" s="288"/>
      <c r="E87" s="286"/>
      <c r="F87" s="286">
        <f>SUM(F85:F86)</f>
        <v>25000</v>
      </c>
      <c r="G87" s="66"/>
    </row>
    <row r="88" spans="1:7" ht="15" customHeight="1" x14ac:dyDescent="0.2">
      <c r="A88" s="54" t="s">
        <v>234</v>
      </c>
      <c r="B88" s="291" t="s">
        <v>73</v>
      </c>
      <c r="C88" s="297">
        <v>45987</v>
      </c>
      <c r="D88" s="290" t="s">
        <v>159</v>
      </c>
      <c r="E88" s="55" t="s">
        <v>39</v>
      </c>
      <c r="F88" s="55">
        <v>15403</v>
      </c>
      <c r="G88" s="56" t="s">
        <v>252</v>
      </c>
    </row>
    <row r="89" spans="1:7" ht="9.9499999999999993" customHeight="1" x14ac:dyDescent="0.2">
      <c r="A89" s="113"/>
      <c r="B89" s="287"/>
      <c r="C89" s="296"/>
      <c r="D89" s="288"/>
      <c r="E89" s="286"/>
      <c r="F89" s="286">
        <f>SUM(F88:F88)</f>
        <v>15403</v>
      </c>
      <c r="G89" s="66"/>
    </row>
    <row r="90" spans="1:7" ht="15" customHeight="1" x14ac:dyDescent="0.2">
      <c r="A90" s="41" t="s">
        <v>235</v>
      </c>
      <c r="B90" s="289" t="s">
        <v>75</v>
      </c>
      <c r="C90" s="295">
        <v>45988</v>
      </c>
      <c r="D90" s="290" t="s">
        <v>127</v>
      </c>
      <c r="E90" s="290" t="s">
        <v>39</v>
      </c>
      <c r="F90" s="290">
        <v>53013</v>
      </c>
      <c r="G90" s="42" t="s">
        <v>136</v>
      </c>
    </row>
    <row r="91" spans="1:7" ht="9.9499999999999993" customHeight="1" x14ac:dyDescent="0.2">
      <c r="A91" s="113"/>
      <c r="B91" s="287"/>
      <c r="C91" s="296"/>
      <c r="D91" s="288"/>
      <c r="E91" s="286"/>
      <c r="F91" s="286">
        <f>SUM(F90:F90)</f>
        <v>53013</v>
      </c>
      <c r="G91" s="66"/>
    </row>
    <row r="92" spans="1:7" ht="15" customHeight="1" x14ac:dyDescent="0.2">
      <c r="A92" s="41" t="s">
        <v>258</v>
      </c>
      <c r="B92" s="289" t="s">
        <v>74</v>
      </c>
      <c r="C92" s="295">
        <v>45988</v>
      </c>
      <c r="D92" s="290" t="s">
        <v>161</v>
      </c>
      <c r="E92" s="290" t="s">
        <v>38</v>
      </c>
      <c r="F92" s="290">
        <v>20315</v>
      </c>
      <c r="G92" s="42" t="s">
        <v>140</v>
      </c>
    </row>
    <row r="93" spans="1:7" ht="9.9499999999999993" customHeight="1" x14ac:dyDescent="0.2">
      <c r="A93" s="113"/>
      <c r="B93" s="287"/>
      <c r="C93" s="296"/>
      <c r="D93" s="288"/>
      <c r="E93" s="286"/>
      <c r="F93" s="286">
        <f>SUM(F92:F92)</f>
        <v>20315</v>
      </c>
      <c r="G93" s="66"/>
    </row>
    <row r="94" spans="1:7" ht="15" customHeight="1" x14ac:dyDescent="0.2">
      <c r="A94" s="41" t="s">
        <v>237</v>
      </c>
      <c r="B94" s="289" t="s">
        <v>148</v>
      </c>
      <c r="C94" s="295">
        <v>45989</v>
      </c>
      <c r="D94" s="55" t="s">
        <v>127</v>
      </c>
      <c r="E94" s="290" t="s">
        <v>45</v>
      </c>
      <c r="F94" s="290">
        <v>17000</v>
      </c>
      <c r="G94" s="42" t="s">
        <v>185</v>
      </c>
    </row>
    <row r="95" spans="1:7" ht="9.9499999999999993" customHeight="1" x14ac:dyDescent="0.2">
      <c r="A95" s="113"/>
      <c r="B95" s="287"/>
      <c r="C95" s="296"/>
      <c r="D95" s="288"/>
      <c r="E95" s="286"/>
      <c r="F95" s="286">
        <f>SUM(F94:F94)</f>
        <v>17000</v>
      </c>
      <c r="G95" s="66"/>
    </row>
    <row r="96" spans="1:7" ht="15" customHeight="1" x14ac:dyDescent="0.2">
      <c r="A96" s="54" t="s">
        <v>238</v>
      </c>
      <c r="B96" s="291" t="s">
        <v>75</v>
      </c>
      <c r="C96" s="297">
        <v>45989</v>
      </c>
      <c r="D96" s="290" t="s">
        <v>259</v>
      </c>
      <c r="E96" s="55" t="s">
        <v>39</v>
      </c>
      <c r="F96" s="55">
        <v>18749</v>
      </c>
      <c r="G96" s="56" t="s">
        <v>125</v>
      </c>
    </row>
    <row r="97" spans="1:7" ht="9.9499999999999993" customHeight="1" x14ac:dyDescent="0.2">
      <c r="A97" s="113"/>
      <c r="B97" s="287"/>
      <c r="C97" s="296"/>
      <c r="D97" s="288"/>
      <c r="E97" s="286"/>
      <c r="F97" s="286">
        <f>SUM(F96:F96)</f>
        <v>18749</v>
      </c>
      <c r="G97" s="66"/>
    </row>
    <row r="98" spans="1:7" ht="15" customHeight="1" x14ac:dyDescent="0.2">
      <c r="A98" s="41" t="s">
        <v>239</v>
      </c>
      <c r="B98" s="289" t="s">
        <v>74</v>
      </c>
      <c r="C98" s="295">
        <v>45990</v>
      </c>
      <c r="D98" s="55" t="s">
        <v>159</v>
      </c>
      <c r="E98" s="290" t="s">
        <v>39</v>
      </c>
      <c r="F98" s="290">
        <v>32356</v>
      </c>
      <c r="G98" s="42" t="s">
        <v>136</v>
      </c>
    </row>
    <row r="99" spans="1:7" ht="9.9499999999999993" customHeight="1" x14ac:dyDescent="0.2">
      <c r="A99" s="113"/>
      <c r="B99" s="287"/>
      <c r="C99" s="296"/>
      <c r="D99" s="288"/>
      <c r="E99" s="286"/>
      <c r="F99" s="286">
        <f>SUM(F98:F98)</f>
        <v>32356</v>
      </c>
      <c r="G99" s="66"/>
    </row>
    <row r="100" spans="1:7" ht="15" customHeight="1" x14ac:dyDescent="0.2">
      <c r="A100" s="54" t="s">
        <v>240</v>
      </c>
      <c r="B100" s="291" t="s">
        <v>73</v>
      </c>
      <c r="C100" s="297">
        <v>45989</v>
      </c>
      <c r="D100" s="290" t="s">
        <v>164</v>
      </c>
      <c r="E100" s="55" t="s">
        <v>38</v>
      </c>
      <c r="F100" s="55">
        <v>25105</v>
      </c>
      <c r="G100" s="56" t="s">
        <v>140</v>
      </c>
    </row>
    <row r="101" spans="1:7" ht="9.9499999999999993" customHeight="1" thickBot="1" x14ac:dyDescent="0.25">
      <c r="A101" s="207"/>
      <c r="B101" s="68"/>
      <c r="C101" s="204"/>
      <c r="D101" s="67"/>
      <c r="E101" s="111"/>
      <c r="F101" s="111">
        <f>SUM(F100:F100)</f>
        <v>25105</v>
      </c>
      <c r="G101" s="69"/>
    </row>
    <row r="102" spans="1:7" ht="15" customHeight="1" x14ac:dyDescent="0.2"/>
    <row r="103" spans="1:7" ht="15" customHeight="1" x14ac:dyDescent="0.2"/>
    <row r="104" spans="1:7" ht="15" customHeight="1" x14ac:dyDescent="0.2"/>
    <row r="105" spans="1:7" ht="15" customHeight="1" x14ac:dyDescent="0.2"/>
    <row r="106" spans="1:7" ht="15" customHeight="1" x14ac:dyDescent="0.2"/>
    <row r="107" spans="1:7" ht="15" customHeight="1" x14ac:dyDescent="0.2"/>
    <row r="108" spans="1:7" ht="15" customHeight="1" x14ac:dyDescent="0.2"/>
    <row r="109" spans="1:7" ht="15" customHeight="1" x14ac:dyDescent="0.2"/>
    <row r="110" spans="1:7" ht="15" customHeight="1" x14ac:dyDescent="0.2"/>
  </sheetData>
  <sheetProtection algorithmName="SHA-512" hashValue="QJ4ua7OUWQAad76bEBZ1zHIZSTHNVAHHbYwJAN3zx1HuhPD/ccDL79WFx+S79zhcc+ONNKUC8ooTGD/CiMSQhQ==" saltValue="TbnvNGK5QJ3E9SUBeypr0A==" spinCount="100000" sheet="1" formatCells="0" formatColumns="0" formatRows="0" insertColumns="0" insertRows="0" insertHyperlinks="0" deleteColumns="0" deleteRows="0" sort="0" autoFilter="0" pivotTables="0"/>
  <mergeCells count="2">
    <mergeCell ref="A5:G5"/>
    <mergeCell ref="A7:G7"/>
  </mergeCells>
  <phoneticPr fontId="10" type="noConversion"/>
  <printOptions horizontalCentered="1"/>
  <pageMargins left="1.1811023622047245" right="1.1811023622047245" top="0.59055118110236227" bottom="0.19685039370078741" header="0.59055118110236227" footer="0"/>
  <pageSetup paperSize="9" scale="55" fitToHeight="2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5:P29"/>
  <sheetViews>
    <sheetView showGridLines="0" showRowColHeaders="0" topLeftCell="A4" zoomScale="150" zoomScaleNormal="150" workbookViewId="0"/>
  </sheetViews>
  <sheetFormatPr baseColWidth="10" defaultRowHeight="12.75" x14ac:dyDescent="0.2"/>
  <cols>
    <col min="1" max="1" width="8.85546875" customWidth="1"/>
    <col min="2" max="2" width="4.140625" hidden="1" customWidth="1"/>
    <col min="3" max="3" width="15.5703125" customWidth="1"/>
    <col min="4" max="4" width="8.7109375" customWidth="1"/>
    <col min="5" max="5" width="8.140625" customWidth="1"/>
    <col min="6" max="6" width="8.7109375" customWidth="1"/>
    <col min="7" max="7" width="9.140625" customWidth="1"/>
    <col min="8" max="11" width="9.7109375" customWidth="1"/>
    <col min="12" max="12" width="13" customWidth="1"/>
    <col min="13" max="13" width="9.28515625" customWidth="1"/>
    <col min="14" max="14" width="10.7109375" customWidth="1"/>
  </cols>
  <sheetData>
    <row r="5" spans="3:16" ht="12.95" customHeight="1" x14ac:dyDescent="0.2"/>
    <row r="6" spans="3:16" ht="12.95" customHeight="1" x14ac:dyDescent="0.2"/>
    <row r="7" spans="3:16" ht="12.95" customHeight="1" x14ac:dyDescent="0.2">
      <c r="C7" s="305" t="s">
        <v>130</v>
      </c>
      <c r="D7" s="305"/>
      <c r="E7" s="305"/>
      <c r="F7" s="305"/>
      <c r="G7" s="305"/>
      <c r="H7" s="305"/>
      <c r="I7" s="305"/>
      <c r="J7" s="305"/>
      <c r="K7" s="305"/>
      <c r="L7" s="305"/>
      <c r="M7" s="128"/>
      <c r="N7" s="128"/>
      <c r="O7" s="57"/>
      <c r="P7" s="57"/>
    </row>
    <row r="8" spans="3:16" ht="12.95" customHeight="1" x14ac:dyDescent="0.25">
      <c r="C8" s="1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3:16" ht="12.95" customHeight="1" x14ac:dyDescent="0.2">
      <c r="C9" s="305" t="s">
        <v>69</v>
      </c>
      <c r="D9" s="305"/>
      <c r="E9" s="305"/>
      <c r="F9" s="305"/>
      <c r="G9" s="305"/>
      <c r="H9" s="305"/>
      <c r="I9" s="305"/>
      <c r="J9" s="305"/>
      <c r="K9" s="305"/>
      <c r="L9" s="305"/>
      <c r="M9" s="128"/>
      <c r="N9" s="128"/>
      <c r="O9" s="57"/>
      <c r="P9" s="57"/>
    </row>
    <row r="10" spans="3:16" ht="12.95" customHeight="1" x14ac:dyDescent="0.2">
      <c r="C10" s="112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</row>
    <row r="11" spans="3:16" ht="12.95" customHeight="1" x14ac:dyDescent="0.2">
      <c r="C11" s="305" t="s">
        <v>190</v>
      </c>
      <c r="D11" s="305"/>
      <c r="E11" s="305"/>
      <c r="F11" s="305"/>
      <c r="G11" s="305"/>
      <c r="H11" s="305"/>
      <c r="I11" s="305"/>
      <c r="J11" s="305"/>
      <c r="K11" s="305"/>
      <c r="L11" s="305"/>
      <c r="M11" s="128"/>
      <c r="N11" s="128"/>
      <c r="O11" s="57"/>
      <c r="P11" s="57"/>
    </row>
    <row r="12" spans="3:16" ht="12.95" customHeight="1" x14ac:dyDescent="0.2"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128"/>
      <c r="N12" s="128"/>
      <c r="O12" s="57"/>
      <c r="P12" s="57"/>
    </row>
    <row r="13" spans="3:16" ht="12.95" customHeight="1" x14ac:dyDescent="0.2"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128"/>
      <c r="N13" s="128"/>
      <c r="O13" s="57"/>
      <c r="P13" s="57"/>
    </row>
    <row r="14" spans="3:16" ht="12.95" customHeight="1" thickBot="1" x14ac:dyDescent="0.25"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57"/>
      <c r="P14" s="57"/>
    </row>
    <row r="15" spans="3:16" ht="33.950000000000003" customHeight="1" thickBot="1" x14ac:dyDescent="0.25">
      <c r="C15" s="264" t="s">
        <v>17</v>
      </c>
      <c r="D15" s="265" t="s">
        <v>39</v>
      </c>
      <c r="E15" s="265" t="s">
        <v>0</v>
      </c>
      <c r="F15" s="265" t="s">
        <v>38</v>
      </c>
      <c r="G15" s="265" t="s">
        <v>45</v>
      </c>
      <c r="H15" s="265" t="s">
        <v>106</v>
      </c>
      <c r="I15" s="265" t="s">
        <v>262</v>
      </c>
      <c r="J15" s="265" t="s">
        <v>7</v>
      </c>
      <c r="K15" s="265" t="s">
        <v>90</v>
      </c>
      <c r="L15" s="266" t="s">
        <v>9</v>
      </c>
    </row>
    <row r="16" spans="3:16" ht="17.100000000000001" customHeight="1" x14ac:dyDescent="0.2">
      <c r="C16" s="123" t="s">
        <v>140</v>
      </c>
      <c r="D16" s="124">
        <v>0</v>
      </c>
      <c r="E16" s="124">
        <v>0</v>
      </c>
      <c r="F16" s="124">
        <v>309308</v>
      </c>
      <c r="G16" s="124">
        <v>0</v>
      </c>
      <c r="H16" s="124">
        <v>0</v>
      </c>
      <c r="I16" s="124"/>
      <c r="J16" s="124">
        <v>0</v>
      </c>
      <c r="K16" s="124">
        <v>0</v>
      </c>
      <c r="L16" s="125">
        <f>SUM(D16:K16)</f>
        <v>309308</v>
      </c>
    </row>
    <row r="17" spans="3:12" ht="17.100000000000001" customHeight="1" x14ac:dyDescent="0.2">
      <c r="C17" s="149" t="s">
        <v>136</v>
      </c>
      <c r="D17" s="150">
        <v>158869</v>
      </c>
      <c r="E17" s="150">
        <v>0</v>
      </c>
      <c r="F17" s="150">
        <v>0</v>
      </c>
      <c r="G17" s="150">
        <v>0</v>
      </c>
      <c r="H17" s="150">
        <v>0</v>
      </c>
      <c r="I17" s="150">
        <v>0</v>
      </c>
      <c r="J17" s="150">
        <v>0</v>
      </c>
      <c r="K17" s="150">
        <v>0</v>
      </c>
      <c r="L17" s="151">
        <f>SUM(D17:K17)</f>
        <v>158869</v>
      </c>
    </row>
    <row r="18" spans="3:12" ht="17.100000000000001" customHeight="1" x14ac:dyDescent="0.2">
      <c r="C18" s="149" t="s">
        <v>125</v>
      </c>
      <c r="D18" s="150">
        <v>151830</v>
      </c>
      <c r="E18" s="150">
        <v>0</v>
      </c>
      <c r="F18" s="150">
        <v>0</v>
      </c>
      <c r="G18" s="150">
        <v>0</v>
      </c>
      <c r="H18" s="150">
        <v>0</v>
      </c>
      <c r="I18" s="150">
        <v>0</v>
      </c>
      <c r="J18" s="150">
        <v>0</v>
      </c>
      <c r="K18" s="150">
        <v>0</v>
      </c>
      <c r="L18" s="151">
        <f>SUM(D18:K18)</f>
        <v>151830</v>
      </c>
    </row>
    <row r="19" spans="3:12" ht="17.100000000000001" customHeight="1" x14ac:dyDescent="0.2">
      <c r="C19" s="149" t="s">
        <v>173</v>
      </c>
      <c r="D19" s="150">
        <v>0</v>
      </c>
      <c r="E19" s="150">
        <v>119946</v>
      </c>
      <c r="F19" s="150">
        <v>0</v>
      </c>
      <c r="G19" s="150">
        <v>0</v>
      </c>
      <c r="H19" s="150">
        <v>0</v>
      </c>
      <c r="I19" s="150">
        <v>0</v>
      </c>
      <c r="J19" s="150">
        <v>0</v>
      </c>
      <c r="K19" s="150">
        <v>0</v>
      </c>
      <c r="L19" s="151">
        <f>SUM(D19:K19)</f>
        <v>119946</v>
      </c>
    </row>
    <row r="20" spans="3:12" ht="17.100000000000001" customHeight="1" x14ac:dyDescent="0.2">
      <c r="C20" s="149" t="s">
        <v>252</v>
      </c>
      <c r="D20" s="150">
        <v>36962</v>
      </c>
      <c r="E20" s="150">
        <v>0</v>
      </c>
      <c r="F20" s="150">
        <v>0</v>
      </c>
      <c r="G20" s="150">
        <v>0</v>
      </c>
      <c r="H20" s="150">
        <v>0</v>
      </c>
      <c r="I20" s="150">
        <v>0</v>
      </c>
      <c r="J20" s="150">
        <v>23500</v>
      </c>
      <c r="K20" s="150">
        <v>0</v>
      </c>
      <c r="L20" s="151">
        <f>SUM(D20:K20)</f>
        <v>60462</v>
      </c>
    </row>
    <row r="21" spans="3:12" ht="17.100000000000001" customHeight="1" x14ac:dyDescent="0.2">
      <c r="C21" s="149" t="s">
        <v>61</v>
      </c>
      <c r="D21" s="150">
        <v>0</v>
      </c>
      <c r="E21" s="150">
        <v>0</v>
      </c>
      <c r="F21" s="150">
        <v>0</v>
      </c>
      <c r="G21" s="150">
        <v>0</v>
      </c>
      <c r="H21" s="150">
        <v>0</v>
      </c>
      <c r="I21" s="150">
        <v>0</v>
      </c>
      <c r="J21" s="150">
        <v>45000</v>
      </c>
      <c r="K21" s="150">
        <v>0</v>
      </c>
      <c r="L21" s="151">
        <f>SUM(D21:K21)</f>
        <v>45000</v>
      </c>
    </row>
    <row r="22" spans="3:12" ht="17.100000000000001" customHeight="1" x14ac:dyDescent="0.2">
      <c r="C22" s="149" t="s">
        <v>185</v>
      </c>
      <c r="D22" s="150">
        <v>0</v>
      </c>
      <c r="E22" s="150">
        <v>0</v>
      </c>
      <c r="F22" s="150">
        <v>0</v>
      </c>
      <c r="G22" s="150">
        <v>29000</v>
      </c>
      <c r="H22" s="150">
        <v>0</v>
      </c>
      <c r="I22" s="150">
        <v>0</v>
      </c>
      <c r="J22" s="150">
        <v>0</v>
      </c>
      <c r="K22" s="150">
        <v>0</v>
      </c>
      <c r="L22" s="151">
        <f>SUM(D22:K22)</f>
        <v>29000</v>
      </c>
    </row>
    <row r="23" spans="3:12" ht="17.100000000000001" customHeight="1" x14ac:dyDescent="0.2">
      <c r="C23" s="149" t="s">
        <v>242</v>
      </c>
      <c r="D23" s="150">
        <v>25080</v>
      </c>
      <c r="E23" s="150">
        <v>0</v>
      </c>
      <c r="F23" s="150">
        <v>0</v>
      </c>
      <c r="G23" s="150">
        <v>0</v>
      </c>
      <c r="H23" s="150">
        <v>0</v>
      </c>
      <c r="I23" s="150"/>
      <c r="J23" s="150">
        <v>0</v>
      </c>
      <c r="K23" s="150">
        <v>0</v>
      </c>
      <c r="L23" s="151">
        <f>SUM(D23:K23)</f>
        <v>25080</v>
      </c>
    </row>
    <row r="24" spans="3:12" ht="17.100000000000001" customHeight="1" x14ac:dyDescent="0.2">
      <c r="C24" s="149" t="s">
        <v>202</v>
      </c>
      <c r="D24" s="150">
        <v>0</v>
      </c>
      <c r="E24" s="150">
        <v>0</v>
      </c>
      <c r="F24" s="150">
        <v>0</v>
      </c>
      <c r="G24" s="150">
        <v>0</v>
      </c>
      <c r="H24" s="150">
        <v>0</v>
      </c>
      <c r="I24" s="150">
        <v>0</v>
      </c>
      <c r="J24" s="150">
        <v>0</v>
      </c>
      <c r="K24" s="150">
        <v>23760</v>
      </c>
      <c r="L24" s="151">
        <f>SUM(D24:K24)</f>
        <v>23760</v>
      </c>
    </row>
    <row r="25" spans="3:12" ht="17.100000000000001" customHeight="1" x14ac:dyDescent="0.2">
      <c r="C25" s="149" t="s">
        <v>253</v>
      </c>
      <c r="D25" s="150">
        <v>0</v>
      </c>
      <c r="E25" s="150">
        <v>0</v>
      </c>
      <c r="F25" s="150">
        <v>0</v>
      </c>
      <c r="G25" s="150">
        <v>0</v>
      </c>
      <c r="H25" s="150">
        <v>12627</v>
      </c>
      <c r="I25" s="150">
        <v>8080</v>
      </c>
      <c r="J25" s="150">
        <v>0</v>
      </c>
      <c r="K25" s="150">
        <v>0</v>
      </c>
      <c r="L25" s="151">
        <f>SUM(D25:K25)</f>
        <v>20707</v>
      </c>
    </row>
    <row r="26" spans="3:12" ht="17.100000000000001" customHeight="1" x14ac:dyDescent="0.2">
      <c r="C26" s="149" t="s">
        <v>255</v>
      </c>
      <c r="D26" s="150">
        <v>15231</v>
      </c>
      <c r="E26" s="150">
        <v>0</v>
      </c>
      <c r="F26" s="150">
        <v>0</v>
      </c>
      <c r="G26" s="150">
        <v>0</v>
      </c>
      <c r="H26" s="150">
        <v>0</v>
      </c>
      <c r="I26" s="150">
        <v>0</v>
      </c>
      <c r="J26" s="150">
        <v>0</v>
      </c>
      <c r="K26" s="150">
        <v>0</v>
      </c>
      <c r="L26" s="151">
        <f>SUM(D26:K26)</f>
        <v>15231</v>
      </c>
    </row>
    <row r="27" spans="3:12" ht="17.100000000000001" customHeight="1" thickBot="1" x14ac:dyDescent="0.25">
      <c r="C27" s="271" t="s">
        <v>184</v>
      </c>
      <c r="D27" s="272">
        <v>0</v>
      </c>
      <c r="E27" s="272">
        <v>0</v>
      </c>
      <c r="F27" s="272">
        <v>0</v>
      </c>
      <c r="G27" s="272">
        <v>0</v>
      </c>
      <c r="H27" s="272">
        <v>8840</v>
      </c>
      <c r="I27" s="272">
        <v>0</v>
      </c>
      <c r="J27" s="272">
        <v>0</v>
      </c>
      <c r="K27" s="272">
        <v>0</v>
      </c>
      <c r="L27" s="273">
        <f>SUM(D27:K27)</f>
        <v>8840</v>
      </c>
    </row>
    <row r="28" spans="3:12" ht="20.100000000000001" customHeight="1" thickBot="1" x14ac:dyDescent="0.3">
      <c r="C28" s="53"/>
      <c r="D28" s="267">
        <f t="shared" ref="D28:K28" si="0">SUM(D16:D27)</f>
        <v>387972</v>
      </c>
      <c r="E28" s="268">
        <f t="shared" si="0"/>
        <v>119946</v>
      </c>
      <c r="F28" s="269">
        <f t="shared" si="0"/>
        <v>309308</v>
      </c>
      <c r="G28" s="269">
        <f t="shared" si="0"/>
        <v>29000</v>
      </c>
      <c r="H28" s="269">
        <f t="shared" si="0"/>
        <v>21467</v>
      </c>
      <c r="I28" s="269">
        <f>SUM(I16:I27)</f>
        <v>8080</v>
      </c>
      <c r="J28" s="269">
        <f t="shared" si="0"/>
        <v>68500</v>
      </c>
      <c r="K28" s="269">
        <f t="shared" si="0"/>
        <v>23760</v>
      </c>
      <c r="L28" s="270">
        <f t="shared" ref="L28" si="1">SUM(D28:K28)</f>
        <v>968033</v>
      </c>
    </row>
    <row r="29" spans="3:12" ht="17.100000000000001" customHeight="1" x14ac:dyDescent="0.25">
      <c r="C29" s="53"/>
    </row>
  </sheetData>
  <sheetProtection algorithmName="SHA-512" hashValue="SvFZIgm1Qp9OE2ph6a9Ump/CYXkpJK/7Tq6GOZTQbnLA295r7mHbXfUoDqpSUJJ4zvG5Ykp04uDzfgjjjT+zLg==" saltValue="BOar0Zgqz+swr90vsZCjdQ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C16:L27">
    <sortCondition descending="1" ref="L16:L27"/>
  </sortState>
  <mergeCells count="3">
    <mergeCell ref="C7:L7"/>
    <mergeCell ref="C9:L9"/>
    <mergeCell ref="C11:L11"/>
  </mergeCells>
  <pageMargins left="0.7" right="0.7" top="0.75" bottom="0.75" header="0.3" footer="0.3"/>
  <pageSetup paperSize="9" scale="10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34"/>
  <sheetViews>
    <sheetView showGridLines="0" showRowColHeaders="0" zoomScale="150" zoomScaleNormal="150" zoomScaleSheetLayoutView="100" workbookViewId="0"/>
  </sheetViews>
  <sheetFormatPr baseColWidth="10" defaultRowHeight="12.75" x14ac:dyDescent="0.2"/>
  <cols>
    <col min="4" max="4" width="19" customWidth="1"/>
    <col min="5" max="5" width="19.42578125" customWidth="1"/>
  </cols>
  <sheetData>
    <row r="1" spans="1:22" ht="12.6" customHeight="1" x14ac:dyDescent="0.2"/>
    <row r="2" spans="1:22" ht="12.6" customHeight="1" x14ac:dyDescent="0.2"/>
    <row r="3" spans="1:22" ht="12.6" customHeight="1" x14ac:dyDescent="0.2">
      <c r="F3" s="29"/>
      <c r="G3" s="34"/>
      <c r="H3" s="29"/>
      <c r="I3" s="29"/>
      <c r="P3" s="16"/>
    </row>
    <row r="4" spans="1:22" ht="12.6" customHeight="1" x14ac:dyDescent="0.25">
      <c r="B4" s="11"/>
      <c r="G4" s="34"/>
      <c r="H4" s="33"/>
      <c r="I4" s="29"/>
    </row>
    <row r="5" spans="1:22" ht="12.6" customHeight="1" x14ac:dyDescent="0.2">
      <c r="A5" s="305" t="s">
        <v>54</v>
      </c>
      <c r="B5" s="305"/>
      <c r="C5" s="305"/>
      <c r="D5" s="305"/>
      <c r="E5" s="305"/>
      <c r="F5" s="305"/>
      <c r="G5" s="305"/>
      <c r="H5" s="305"/>
      <c r="I5" s="33"/>
      <c r="O5" s="31"/>
      <c r="P5" s="22"/>
      <c r="Q5" s="22"/>
      <c r="R5" s="22"/>
      <c r="S5" s="22"/>
      <c r="T5" s="22"/>
    </row>
    <row r="6" spans="1:22" ht="12.6" customHeight="1" x14ac:dyDescent="0.2">
      <c r="A6" s="21"/>
      <c r="B6" s="21"/>
      <c r="C6" s="1"/>
      <c r="D6" s="1"/>
      <c r="E6" s="1"/>
      <c r="F6" s="1"/>
      <c r="G6" s="34"/>
      <c r="H6" s="51"/>
      <c r="I6" s="51"/>
      <c r="O6" s="51"/>
      <c r="P6" s="22"/>
      <c r="Q6" s="22"/>
      <c r="R6" s="22"/>
      <c r="S6" s="22"/>
      <c r="T6" s="22"/>
    </row>
    <row r="7" spans="1:22" ht="12.6" customHeight="1" x14ac:dyDescent="0.2">
      <c r="A7" s="305" t="s">
        <v>188</v>
      </c>
      <c r="B7" s="305"/>
      <c r="C7" s="305"/>
      <c r="D7" s="305"/>
      <c r="E7" s="305"/>
      <c r="F7" s="305"/>
      <c r="G7" s="305"/>
      <c r="H7" s="305"/>
      <c r="P7" s="32"/>
      <c r="Q7" s="32"/>
      <c r="R7" s="32"/>
      <c r="S7" s="22"/>
      <c r="T7" s="22"/>
    </row>
    <row r="8" spans="1:22" ht="12.6" customHeight="1" x14ac:dyDescent="0.2">
      <c r="A8" s="1"/>
      <c r="G8" s="32"/>
      <c r="H8" s="51"/>
      <c r="P8" s="47"/>
      <c r="Q8" s="47"/>
      <c r="R8" s="49"/>
      <c r="S8" s="22"/>
      <c r="T8" s="22"/>
    </row>
    <row r="9" spans="1:22" ht="12.6" customHeight="1" thickBot="1" x14ac:dyDescent="0.25">
      <c r="A9" s="30"/>
      <c r="B9" s="30"/>
      <c r="C9" s="30"/>
      <c r="F9" s="30"/>
      <c r="G9" s="52"/>
      <c r="P9" s="47"/>
      <c r="Q9" s="48"/>
      <c r="R9" s="49"/>
      <c r="S9" s="26"/>
      <c r="T9" s="22"/>
    </row>
    <row r="10" spans="1:22" ht="15.95" customHeight="1" thickBot="1" x14ac:dyDescent="0.25">
      <c r="A10" s="40"/>
      <c r="B10" s="40"/>
      <c r="C10" s="40"/>
      <c r="D10" s="146" t="s">
        <v>64</v>
      </c>
      <c r="E10" s="147" t="s">
        <v>4</v>
      </c>
      <c r="F10" s="30"/>
      <c r="P10" s="48"/>
      <c r="Q10" s="47"/>
      <c r="R10" s="47"/>
      <c r="S10" s="22"/>
      <c r="T10" s="22"/>
      <c r="V10" s="28"/>
    </row>
    <row r="11" spans="1:22" ht="15.95" customHeight="1" x14ac:dyDescent="0.2">
      <c r="A11" s="40"/>
      <c r="B11" s="40"/>
      <c r="C11" s="40"/>
      <c r="D11" s="144" t="s">
        <v>140</v>
      </c>
      <c r="E11" s="145">
        <v>309308</v>
      </c>
      <c r="F11" s="30"/>
      <c r="P11" s="47"/>
      <c r="Q11" s="50"/>
      <c r="R11" s="49"/>
      <c r="S11" s="22"/>
      <c r="T11" s="22"/>
    </row>
    <row r="12" spans="1:22" ht="15.95" customHeight="1" x14ac:dyDescent="0.2">
      <c r="A12" s="30"/>
      <c r="B12" s="40"/>
      <c r="C12" s="31"/>
      <c r="D12" s="118" t="s">
        <v>136</v>
      </c>
      <c r="E12" s="120">
        <v>158869</v>
      </c>
      <c r="F12" s="30"/>
      <c r="P12" s="47"/>
      <c r="Q12" s="50"/>
      <c r="R12" s="49"/>
      <c r="S12" s="22"/>
      <c r="T12" s="22"/>
    </row>
    <row r="13" spans="1:22" ht="15.95" customHeight="1" x14ac:dyDescent="0.2">
      <c r="A13" s="32"/>
      <c r="B13" s="31"/>
      <c r="C13" s="40"/>
      <c r="D13" s="118" t="s">
        <v>125</v>
      </c>
      <c r="E13" s="120">
        <v>151830</v>
      </c>
      <c r="F13" s="30"/>
      <c r="P13" s="47"/>
      <c r="Q13" s="50"/>
      <c r="R13" s="49"/>
      <c r="S13" s="22"/>
      <c r="T13" s="22"/>
    </row>
    <row r="14" spans="1:22" ht="15.95" customHeight="1" x14ac:dyDescent="0.2">
      <c r="A14" s="39"/>
      <c r="B14" s="40"/>
      <c r="C14" s="40"/>
      <c r="D14" s="118" t="s">
        <v>173</v>
      </c>
      <c r="E14" s="120">
        <v>119946</v>
      </c>
      <c r="F14" s="30"/>
      <c r="P14" s="47"/>
      <c r="Q14" s="50"/>
      <c r="R14" s="49"/>
      <c r="S14" s="22"/>
      <c r="T14" s="22"/>
    </row>
    <row r="15" spans="1:22" ht="15.95" customHeight="1" x14ac:dyDescent="0.2">
      <c r="A15" s="39"/>
      <c r="B15" s="40"/>
      <c r="C15" s="40"/>
      <c r="D15" s="118" t="s">
        <v>252</v>
      </c>
      <c r="E15" s="120">
        <v>60462</v>
      </c>
      <c r="F15" s="30"/>
      <c r="P15" s="47"/>
      <c r="Q15" s="50"/>
      <c r="R15" s="49"/>
      <c r="S15" s="22"/>
      <c r="T15" s="22"/>
    </row>
    <row r="16" spans="1:22" ht="15.95" customHeight="1" x14ac:dyDescent="0.2">
      <c r="A16" s="39"/>
      <c r="B16" s="40"/>
      <c r="C16" s="40"/>
      <c r="D16" s="118" t="s">
        <v>61</v>
      </c>
      <c r="E16" s="120">
        <v>45000</v>
      </c>
      <c r="F16" s="30"/>
      <c r="P16" s="47"/>
      <c r="Q16" s="50"/>
      <c r="R16" s="49"/>
      <c r="S16" s="22"/>
      <c r="T16" s="22"/>
    </row>
    <row r="17" spans="1:20" ht="15.95" customHeight="1" x14ac:dyDescent="0.2">
      <c r="A17" s="39"/>
      <c r="B17" s="40"/>
      <c r="C17" s="40"/>
      <c r="D17" s="118" t="s">
        <v>185</v>
      </c>
      <c r="E17" s="120">
        <v>29000</v>
      </c>
      <c r="F17" s="30"/>
      <c r="P17" s="47"/>
      <c r="Q17" s="50"/>
      <c r="R17" s="49"/>
      <c r="S17" s="22"/>
      <c r="T17" s="22"/>
    </row>
    <row r="18" spans="1:20" ht="15.95" customHeight="1" x14ac:dyDescent="0.2">
      <c r="A18" s="39"/>
      <c r="B18" s="40"/>
      <c r="C18" s="40"/>
      <c r="D18" s="118" t="s">
        <v>242</v>
      </c>
      <c r="E18" s="120">
        <v>25080</v>
      </c>
      <c r="F18" s="30"/>
      <c r="P18" s="47"/>
      <c r="Q18" s="50"/>
      <c r="R18" s="49"/>
      <c r="S18" s="22"/>
      <c r="T18" s="22"/>
    </row>
    <row r="19" spans="1:20" ht="15.95" customHeight="1" x14ac:dyDescent="0.2">
      <c r="A19" s="39"/>
      <c r="B19" s="40"/>
      <c r="C19" s="40"/>
      <c r="D19" s="118" t="s">
        <v>202</v>
      </c>
      <c r="E19" s="120">
        <v>23760</v>
      </c>
      <c r="F19" s="30"/>
      <c r="P19" s="47"/>
      <c r="Q19" s="50"/>
      <c r="R19" s="49"/>
      <c r="S19" s="22"/>
      <c r="T19" s="22"/>
    </row>
    <row r="20" spans="1:20" ht="15.95" customHeight="1" x14ac:dyDescent="0.2">
      <c r="A20" s="39"/>
      <c r="B20" s="40"/>
      <c r="C20" s="40"/>
      <c r="D20" s="118" t="s">
        <v>253</v>
      </c>
      <c r="E20" s="120">
        <v>20707</v>
      </c>
      <c r="F20" s="30"/>
      <c r="P20" s="47"/>
      <c r="Q20" s="50"/>
      <c r="R20" s="49"/>
      <c r="S20" s="22"/>
      <c r="T20" s="22"/>
    </row>
    <row r="21" spans="1:20" ht="15.95" customHeight="1" x14ac:dyDescent="0.2">
      <c r="A21" s="39"/>
      <c r="B21" s="40"/>
      <c r="C21" s="40"/>
      <c r="D21" s="118" t="s">
        <v>255</v>
      </c>
      <c r="E21" s="120">
        <v>15231</v>
      </c>
      <c r="F21" s="30"/>
      <c r="P21" s="47"/>
      <c r="Q21" s="50"/>
      <c r="R21" s="49"/>
      <c r="S21" s="22"/>
      <c r="T21" s="22"/>
    </row>
    <row r="22" spans="1:20" ht="15.95" customHeight="1" thickBot="1" x14ac:dyDescent="0.25">
      <c r="A22" s="39"/>
      <c r="B22" s="40"/>
      <c r="C22" s="40"/>
      <c r="D22" s="316" t="s">
        <v>184</v>
      </c>
      <c r="E22" s="317">
        <v>8840</v>
      </c>
      <c r="F22" s="30"/>
      <c r="P22" s="47"/>
      <c r="Q22" s="50"/>
      <c r="R22" s="49"/>
      <c r="S22" s="22"/>
      <c r="T22" s="22"/>
    </row>
    <row r="23" spans="1:20" ht="15.95" customHeight="1" thickBot="1" x14ac:dyDescent="0.25">
      <c r="D23" s="202" t="s">
        <v>9</v>
      </c>
      <c r="E23" s="203">
        <f>SUM(E11:E22)</f>
        <v>968033</v>
      </c>
      <c r="J23" s="27"/>
    </row>
    <row r="24" spans="1:20" x14ac:dyDescent="0.2">
      <c r="J24" s="27"/>
      <c r="M24" s="30"/>
    </row>
    <row r="34" spans="4:4" x14ac:dyDescent="0.2">
      <c r="D34" s="45"/>
    </row>
  </sheetData>
  <sheetProtection algorithmName="SHA-512" hashValue="FDj/HHVNDcVv4UnMiR5R+I1WB1u+TxRDvrxD/vOhu2Y0S3rI2OeelPMaotBoPfF+xg6Nfr7zLNntfacqMUMfmg==" saltValue="zsaqMpYDJFBuDGb56sUNQA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D11:E19">
    <sortCondition descending="1" ref="E11:E19" customList="Mayor a menor"/>
  </sortState>
  <mergeCells count="2">
    <mergeCell ref="A5:H5"/>
    <mergeCell ref="A7:H7"/>
  </mergeCells>
  <phoneticPr fontId="1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horizontalDpi="4294967293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I99"/>
  <sheetViews>
    <sheetView showGridLines="0" showRowColHeaders="0" zoomScale="150" zoomScaleNormal="150" zoomScaleSheetLayoutView="150" workbookViewId="0"/>
  </sheetViews>
  <sheetFormatPr baseColWidth="10" defaultRowHeight="12.75" x14ac:dyDescent="0.2"/>
  <cols>
    <col min="1" max="1" width="1" customWidth="1"/>
    <col min="2" max="2" width="31.28515625" customWidth="1"/>
    <col min="3" max="3" width="19.140625" customWidth="1"/>
    <col min="4" max="4" width="20.7109375" customWidth="1"/>
    <col min="5" max="5" width="6" customWidth="1"/>
    <col min="6" max="6" width="20.5703125" customWidth="1"/>
    <col min="7" max="7" width="18.42578125" customWidth="1"/>
    <col min="8" max="8" width="8" customWidth="1"/>
    <col min="9" max="9" width="17.85546875" customWidth="1"/>
  </cols>
  <sheetData>
    <row r="3" spans="2:9" ht="12.95" customHeight="1" x14ac:dyDescent="0.2"/>
    <row r="4" spans="2:9" ht="12.95" customHeight="1" x14ac:dyDescent="0.2"/>
    <row r="5" spans="2:9" ht="12.95" customHeight="1" x14ac:dyDescent="0.2">
      <c r="B5" s="305" t="s">
        <v>22</v>
      </c>
      <c r="C5" s="305"/>
      <c r="D5" s="305"/>
      <c r="E5" s="305"/>
      <c r="F5" s="305"/>
      <c r="G5" s="305"/>
      <c r="H5" s="305"/>
      <c r="I5" s="305"/>
    </row>
    <row r="6" spans="2:9" ht="12.95" customHeight="1" x14ac:dyDescent="0.2"/>
    <row r="7" spans="2:9" ht="12.95" customHeight="1" x14ac:dyDescent="0.2">
      <c r="B7" s="305" t="s">
        <v>188</v>
      </c>
      <c r="C7" s="305"/>
      <c r="D7" s="305"/>
      <c r="E7" s="305"/>
      <c r="F7" s="305"/>
      <c r="G7" s="305"/>
      <c r="H7" s="305"/>
      <c r="I7" s="305"/>
    </row>
    <row r="8" spans="2:9" ht="9.9499999999999993" customHeight="1" x14ac:dyDescent="0.2">
      <c r="B8" s="21"/>
      <c r="C8" s="21"/>
      <c r="D8" s="21"/>
      <c r="E8" s="21"/>
      <c r="F8" s="21"/>
      <c r="G8" s="21"/>
      <c r="H8" s="21"/>
      <c r="I8" s="21"/>
    </row>
    <row r="9" spans="2:9" ht="9.9499999999999993" customHeight="1" x14ac:dyDescent="0.2">
      <c r="B9" s="21"/>
      <c r="C9" s="21"/>
      <c r="D9" s="21"/>
      <c r="E9" s="21"/>
      <c r="F9" s="21"/>
      <c r="G9" s="21"/>
      <c r="H9" s="21"/>
      <c r="I9" s="21"/>
    </row>
    <row r="10" spans="2:9" ht="12.95" customHeight="1" thickBot="1" x14ac:dyDescent="0.25">
      <c r="B10" s="21"/>
      <c r="C10" s="21"/>
      <c r="D10" s="21"/>
      <c r="E10" s="21"/>
      <c r="F10" s="21"/>
      <c r="G10" s="21"/>
      <c r="H10" s="21"/>
      <c r="I10" s="21"/>
    </row>
    <row r="11" spans="2:9" ht="20.100000000000001" customHeight="1" thickBot="1" x14ac:dyDescent="0.25">
      <c r="B11" s="90" t="s">
        <v>12</v>
      </c>
      <c r="C11" s="121" t="s">
        <v>20</v>
      </c>
      <c r="D11" s="121" t="s">
        <v>21</v>
      </c>
      <c r="E11" s="121" t="s">
        <v>13</v>
      </c>
      <c r="F11" s="121" t="s">
        <v>14</v>
      </c>
      <c r="G11" s="121" t="s">
        <v>15</v>
      </c>
      <c r="H11" s="121" t="s">
        <v>16</v>
      </c>
      <c r="I11" s="122" t="s">
        <v>17</v>
      </c>
    </row>
    <row r="12" spans="2:9" ht="15" customHeight="1" x14ac:dyDescent="0.2">
      <c r="B12" s="54" t="s">
        <v>197</v>
      </c>
      <c r="C12" s="290" t="s">
        <v>123</v>
      </c>
      <c r="D12" s="55" t="s">
        <v>5</v>
      </c>
      <c r="E12" s="291" t="s">
        <v>75</v>
      </c>
      <c r="F12" s="293">
        <v>45962.65625</v>
      </c>
      <c r="G12" s="55" t="s">
        <v>39</v>
      </c>
      <c r="H12" s="55">
        <v>12980</v>
      </c>
      <c r="I12" s="56" t="s">
        <v>242</v>
      </c>
    </row>
    <row r="13" spans="2:9" ht="9.9499999999999993" customHeight="1" x14ac:dyDescent="0.2">
      <c r="B13" s="65"/>
      <c r="C13" s="288"/>
      <c r="D13" s="288"/>
      <c r="E13" s="287"/>
      <c r="F13" s="292"/>
      <c r="G13" s="288"/>
      <c r="H13" s="286">
        <f>SUM(H12:H12)</f>
        <v>12980</v>
      </c>
      <c r="I13" s="66"/>
    </row>
    <row r="14" spans="2:9" ht="15" customHeight="1" x14ac:dyDescent="0.2">
      <c r="B14" s="54" t="s">
        <v>198</v>
      </c>
      <c r="C14" s="290" t="s">
        <v>123</v>
      </c>
      <c r="D14" s="55" t="s">
        <v>107</v>
      </c>
      <c r="E14" s="291" t="s">
        <v>73</v>
      </c>
      <c r="F14" s="294">
        <v>45964.642361111109</v>
      </c>
      <c r="G14" s="55" t="s">
        <v>39</v>
      </c>
      <c r="H14" s="55">
        <v>73500</v>
      </c>
      <c r="I14" s="56" t="s">
        <v>136</v>
      </c>
    </row>
    <row r="15" spans="2:9" ht="9.9499999999999993" customHeight="1" x14ac:dyDescent="0.2">
      <c r="B15" s="65"/>
      <c r="C15" s="288"/>
      <c r="D15" s="288"/>
      <c r="E15" s="287"/>
      <c r="F15" s="292"/>
      <c r="G15" s="288"/>
      <c r="H15" s="286">
        <f>SUM(H14:H14)</f>
        <v>73500</v>
      </c>
      <c r="I15" s="66"/>
    </row>
    <row r="16" spans="2:9" ht="15" customHeight="1" x14ac:dyDescent="0.2">
      <c r="B16" s="54" t="s">
        <v>200</v>
      </c>
      <c r="C16" s="55" t="s">
        <v>6</v>
      </c>
      <c r="D16" s="55" t="s">
        <v>5</v>
      </c>
      <c r="E16" s="291" t="s">
        <v>74</v>
      </c>
      <c r="F16" s="294">
        <v>45964.805555555555</v>
      </c>
      <c r="G16" s="55" t="s">
        <v>39</v>
      </c>
      <c r="H16" s="55">
        <v>21328</v>
      </c>
      <c r="I16" s="56" t="s">
        <v>125</v>
      </c>
    </row>
    <row r="17" spans="2:9" ht="9.9499999999999993" customHeight="1" x14ac:dyDescent="0.2">
      <c r="B17" s="65"/>
      <c r="C17" s="288"/>
      <c r="D17" s="288"/>
      <c r="E17" s="287"/>
      <c r="F17" s="292"/>
      <c r="G17" s="288"/>
      <c r="H17" s="286">
        <f>SUM(H16:H16)</f>
        <v>21328</v>
      </c>
      <c r="I17" s="66"/>
    </row>
    <row r="18" spans="2:9" ht="15" customHeight="1" x14ac:dyDescent="0.2">
      <c r="B18" s="41" t="s">
        <v>201</v>
      </c>
      <c r="C18" s="290" t="s">
        <v>6</v>
      </c>
      <c r="D18" s="290" t="s">
        <v>5</v>
      </c>
      <c r="E18" s="289" t="s">
        <v>75</v>
      </c>
      <c r="F18" s="293">
        <v>45966.9375</v>
      </c>
      <c r="G18" s="290" t="s">
        <v>39</v>
      </c>
      <c r="H18" s="290">
        <v>73744</v>
      </c>
      <c r="I18" s="42" t="s">
        <v>125</v>
      </c>
    </row>
    <row r="19" spans="2:9" ht="9.9499999999999993" customHeight="1" x14ac:dyDescent="0.2">
      <c r="B19" s="65"/>
      <c r="C19" s="288"/>
      <c r="D19" s="288"/>
      <c r="E19" s="287"/>
      <c r="F19" s="292"/>
      <c r="G19" s="288"/>
      <c r="H19" s="286">
        <f>SUM(H18)</f>
        <v>73744</v>
      </c>
      <c r="I19" s="66"/>
    </row>
    <row r="20" spans="2:9" ht="15" customHeight="1" x14ac:dyDescent="0.2">
      <c r="B20" s="41" t="s">
        <v>203</v>
      </c>
      <c r="C20" s="290" t="s">
        <v>6</v>
      </c>
      <c r="D20" s="290" t="s">
        <v>5</v>
      </c>
      <c r="E20" s="289" t="s">
        <v>73</v>
      </c>
      <c r="F20" s="293">
        <v>45966.743055555555</v>
      </c>
      <c r="G20" s="290" t="s">
        <v>38</v>
      </c>
      <c r="H20" s="290">
        <v>23077</v>
      </c>
      <c r="I20" s="42" t="s">
        <v>140</v>
      </c>
    </row>
    <row r="21" spans="2:9" ht="9.9499999999999993" customHeight="1" x14ac:dyDescent="0.2">
      <c r="B21" s="65"/>
      <c r="C21" s="288"/>
      <c r="D21" s="288"/>
      <c r="E21" s="287"/>
      <c r="F21" s="292"/>
      <c r="G21" s="288"/>
      <c r="H21" s="286">
        <f>SUM(H20)</f>
        <v>23077</v>
      </c>
      <c r="I21" s="66"/>
    </row>
    <row r="22" spans="2:9" ht="15" customHeight="1" x14ac:dyDescent="0.2">
      <c r="B22" s="54" t="s">
        <v>204</v>
      </c>
      <c r="C22" s="290" t="s">
        <v>6</v>
      </c>
      <c r="D22" s="55" t="s">
        <v>42</v>
      </c>
      <c r="E22" s="291" t="s">
        <v>148</v>
      </c>
      <c r="F22" s="294">
        <v>45966.862500000003</v>
      </c>
      <c r="G22" s="55" t="s">
        <v>45</v>
      </c>
      <c r="H22" s="55">
        <v>12000</v>
      </c>
      <c r="I22" s="56" t="s">
        <v>185</v>
      </c>
    </row>
    <row r="23" spans="2:9" ht="9.9499999999999993" customHeight="1" x14ac:dyDescent="0.2">
      <c r="B23" s="65"/>
      <c r="C23" s="288"/>
      <c r="D23" s="288"/>
      <c r="E23" s="287"/>
      <c r="F23" s="292"/>
      <c r="G23" s="288"/>
      <c r="H23" s="286">
        <f t="shared" ref="H23" si="0">SUM(H22:H22)</f>
        <v>12000</v>
      </c>
      <c r="I23" s="66"/>
    </row>
    <row r="24" spans="2:9" ht="15" customHeight="1" x14ac:dyDescent="0.2">
      <c r="B24" s="54" t="s">
        <v>205</v>
      </c>
      <c r="C24" s="55" t="s">
        <v>6</v>
      </c>
      <c r="D24" s="55" t="s">
        <v>42</v>
      </c>
      <c r="E24" s="291" t="s">
        <v>74</v>
      </c>
      <c r="F24" s="294">
        <v>45968.496527777781</v>
      </c>
      <c r="G24" s="55" t="s">
        <v>90</v>
      </c>
      <c r="H24" s="55">
        <v>23760</v>
      </c>
      <c r="I24" s="56" t="s">
        <v>202</v>
      </c>
    </row>
    <row r="25" spans="2:9" ht="9.9499999999999993" customHeight="1" x14ac:dyDescent="0.2">
      <c r="B25" s="65"/>
      <c r="C25" s="288"/>
      <c r="D25" s="288"/>
      <c r="E25" s="287"/>
      <c r="F25" s="292"/>
      <c r="G25" s="288"/>
      <c r="H25" s="286">
        <f t="shared" ref="H25" si="1">SUM(H24:H24)</f>
        <v>23760</v>
      </c>
      <c r="I25" s="66"/>
    </row>
    <row r="26" spans="2:9" ht="15" customHeight="1" x14ac:dyDescent="0.2">
      <c r="B26" s="41" t="s">
        <v>206</v>
      </c>
      <c r="C26" s="290" t="s">
        <v>43</v>
      </c>
      <c r="D26" s="290" t="s">
        <v>180</v>
      </c>
      <c r="E26" s="289" t="s">
        <v>160</v>
      </c>
      <c r="F26" s="293">
        <v>45969.479166666664</v>
      </c>
      <c r="G26" s="290" t="s">
        <v>134</v>
      </c>
      <c r="H26" s="290">
        <v>4006</v>
      </c>
      <c r="I26" s="42" t="s">
        <v>60</v>
      </c>
    </row>
    <row r="27" spans="2:9" ht="9.9499999999999993" customHeight="1" x14ac:dyDescent="0.2">
      <c r="B27" s="65"/>
      <c r="C27" s="288"/>
      <c r="D27" s="288"/>
      <c r="E27" s="287"/>
      <c r="F27" s="292"/>
      <c r="G27" s="288"/>
      <c r="H27" s="286">
        <f>SUM(H26:H26)</f>
        <v>4006</v>
      </c>
      <c r="I27" s="66"/>
    </row>
    <row r="28" spans="2:9" ht="15" customHeight="1" x14ac:dyDescent="0.2">
      <c r="B28" s="41" t="s">
        <v>208</v>
      </c>
      <c r="C28" s="290" t="s">
        <v>6</v>
      </c>
      <c r="D28" s="290" t="s">
        <v>5</v>
      </c>
      <c r="E28" s="289" t="s">
        <v>75</v>
      </c>
      <c r="F28" s="293">
        <v>45971.739583333336</v>
      </c>
      <c r="G28" s="290" t="s">
        <v>38</v>
      </c>
      <c r="H28" s="290">
        <v>26213</v>
      </c>
      <c r="I28" s="42" t="s">
        <v>140</v>
      </c>
    </row>
    <row r="29" spans="2:9" ht="9.9499999999999993" customHeight="1" x14ac:dyDescent="0.2">
      <c r="B29" s="65"/>
      <c r="C29" s="288"/>
      <c r="D29" s="288"/>
      <c r="E29" s="287"/>
      <c r="F29" s="292"/>
      <c r="G29" s="288"/>
      <c r="H29" s="286">
        <f>SUM(H28)</f>
        <v>26213</v>
      </c>
      <c r="I29" s="66"/>
    </row>
    <row r="30" spans="2:9" ht="15" customHeight="1" x14ac:dyDescent="0.2">
      <c r="B30" s="54" t="s">
        <v>209</v>
      </c>
      <c r="C30" s="290" t="s">
        <v>6</v>
      </c>
      <c r="D30" s="55" t="s">
        <v>42</v>
      </c>
      <c r="E30" s="291" t="s">
        <v>74</v>
      </c>
      <c r="F30" s="294">
        <v>45971.815972222219</v>
      </c>
      <c r="G30" s="55" t="s">
        <v>38</v>
      </c>
      <c r="H30" s="55">
        <v>23054</v>
      </c>
      <c r="I30" s="56" t="s">
        <v>140</v>
      </c>
    </row>
    <row r="31" spans="2:9" ht="9.9499999999999993" customHeight="1" x14ac:dyDescent="0.2">
      <c r="B31" s="65"/>
      <c r="C31" s="288"/>
      <c r="D31" s="288"/>
      <c r="E31" s="287"/>
      <c r="F31" s="292"/>
      <c r="G31" s="288"/>
      <c r="H31" s="286">
        <f t="shared" ref="H31" si="2">SUM(H30:H30)</f>
        <v>23054</v>
      </c>
      <c r="I31" s="66"/>
    </row>
    <row r="32" spans="2:9" ht="15" customHeight="1" x14ac:dyDescent="0.2">
      <c r="B32" s="54" t="s">
        <v>210</v>
      </c>
      <c r="C32" s="55" t="s">
        <v>6</v>
      </c>
      <c r="D32" s="55" t="s">
        <v>128</v>
      </c>
      <c r="E32" s="291" t="s">
        <v>160</v>
      </c>
      <c r="F32" s="294">
        <v>45973.270833333336</v>
      </c>
      <c r="G32" s="55" t="s">
        <v>106</v>
      </c>
      <c r="H32" s="55">
        <v>8840</v>
      </c>
      <c r="I32" s="56" t="s">
        <v>184</v>
      </c>
    </row>
    <row r="33" spans="2:9" ht="9.9499999999999993" customHeight="1" x14ac:dyDescent="0.2">
      <c r="B33" s="65"/>
      <c r="C33" s="288"/>
      <c r="D33" s="288"/>
      <c r="E33" s="287"/>
      <c r="F33" s="292"/>
      <c r="G33" s="288"/>
      <c r="H33" s="286">
        <f t="shared" ref="H33" si="3">SUM(H32:H32)</f>
        <v>8840</v>
      </c>
      <c r="I33" s="66"/>
    </row>
    <row r="34" spans="2:9" ht="15" customHeight="1" x14ac:dyDescent="0.2">
      <c r="B34" s="41" t="s">
        <v>211</v>
      </c>
      <c r="C34" s="290" t="s">
        <v>43</v>
      </c>
      <c r="D34" s="290" t="s">
        <v>42</v>
      </c>
      <c r="E34" s="289" t="s">
        <v>75</v>
      </c>
      <c r="F34" s="293">
        <v>45973.737500000003</v>
      </c>
      <c r="G34" s="290" t="s">
        <v>89</v>
      </c>
      <c r="H34" s="290">
        <v>4305</v>
      </c>
      <c r="I34" s="42" t="s">
        <v>60</v>
      </c>
    </row>
    <row r="35" spans="2:9" ht="9.9499999999999993" customHeight="1" x14ac:dyDescent="0.2">
      <c r="B35" s="65"/>
      <c r="C35" s="288"/>
      <c r="D35" s="288"/>
      <c r="E35" s="287"/>
      <c r="F35" s="292"/>
      <c r="G35" s="288"/>
      <c r="H35" s="286">
        <f>SUM(H34:H34)</f>
        <v>4305</v>
      </c>
      <c r="I35" s="66"/>
    </row>
    <row r="36" spans="2:9" ht="15" customHeight="1" x14ac:dyDescent="0.2">
      <c r="B36" s="41" t="s">
        <v>213</v>
      </c>
      <c r="C36" s="290" t="s">
        <v>6</v>
      </c>
      <c r="D36" s="290" t="s">
        <v>5</v>
      </c>
      <c r="E36" s="289" t="s">
        <v>73</v>
      </c>
      <c r="F36" s="293">
        <v>45973.753472222219</v>
      </c>
      <c r="G36" s="290" t="s">
        <v>0</v>
      </c>
      <c r="H36" s="290">
        <v>72600</v>
      </c>
      <c r="I36" s="42" t="s">
        <v>173</v>
      </c>
    </row>
    <row r="37" spans="2:9" ht="9.9499999999999993" customHeight="1" x14ac:dyDescent="0.2">
      <c r="B37" s="65"/>
      <c r="C37" s="288"/>
      <c r="D37" s="288"/>
      <c r="E37" s="287"/>
      <c r="F37" s="292"/>
      <c r="G37" s="288"/>
      <c r="H37" s="286">
        <f>SUM(H36:H36)</f>
        <v>72600</v>
      </c>
      <c r="I37" s="66"/>
    </row>
    <row r="38" spans="2:9" ht="15" customHeight="1" x14ac:dyDescent="0.2">
      <c r="B38" s="41" t="s">
        <v>214</v>
      </c>
      <c r="C38" s="290" t="s">
        <v>43</v>
      </c>
      <c r="D38" s="290" t="s">
        <v>107</v>
      </c>
      <c r="E38" s="289" t="s">
        <v>176</v>
      </c>
      <c r="F38" s="293">
        <v>45974.690972222219</v>
      </c>
      <c r="G38" s="290" t="s">
        <v>87</v>
      </c>
      <c r="H38" s="290">
        <v>6601</v>
      </c>
      <c r="I38" s="42" t="s">
        <v>60</v>
      </c>
    </row>
    <row r="39" spans="2:9" ht="9.9499999999999993" customHeight="1" x14ac:dyDescent="0.2">
      <c r="B39" s="65"/>
      <c r="C39" s="288"/>
      <c r="D39" s="288"/>
      <c r="E39" s="287"/>
      <c r="F39" s="292"/>
      <c r="G39" s="288"/>
      <c r="H39" s="286">
        <f>SUM(H38:H38)</f>
        <v>6601</v>
      </c>
      <c r="I39" s="66"/>
    </row>
    <row r="40" spans="2:9" ht="15" customHeight="1" x14ac:dyDescent="0.2">
      <c r="B40" s="41" t="s">
        <v>216</v>
      </c>
      <c r="C40" s="290" t="s">
        <v>123</v>
      </c>
      <c r="D40" s="290" t="s">
        <v>107</v>
      </c>
      <c r="E40" s="289" t="s">
        <v>74</v>
      </c>
      <c r="F40" s="293">
        <v>45974.708333333336</v>
      </c>
      <c r="G40" s="290" t="s">
        <v>0</v>
      </c>
      <c r="H40" s="290">
        <v>24040</v>
      </c>
      <c r="I40" s="42" t="s">
        <v>173</v>
      </c>
    </row>
    <row r="41" spans="2:9" ht="9.9499999999999993" customHeight="1" x14ac:dyDescent="0.2">
      <c r="B41" s="65"/>
      <c r="C41" s="288"/>
      <c r="D41" s="288"/>
      <c r="E41" s="287"/>
      <c r="F41" s="292"/>
      <c r="G41" s="288"/>
      <c r="H41" s="286">
        <f>SUM(H40:H40)</f>
        <v>24040</v>
      </c>
      <c r="I41" s="66"/>
    </row>
    <row r="42" spans="2:9" ht="15" customHeight="1" x14ac:dyDescent="0.2">
      <c r="B42" s="41" t="s">
        <v>217</v>
      </c>
      <c r="C42" s="290" t="s">
        <v>123</v>
      </c>
      <c r="D42" s="290" t="s">
        <v>128</v>
      </c>
      <c r="E42" s="289" t="s">
        <v>75</v>
      </c>
      <c r="F42" s="294">
        <v>45975.03125</v>
      </c>
      <c r="G42" s="290" t="s">
        <v>38</v>
      </c>
      <c r="H42" s="290">
        <v>23888</v>
      </c>
      <c r="I42" s="42" t="s">
        <v>140</v>
      </c>
    </row>
    <row r="43" spans="2:9" ht="9.9499999999999993" customHeight="1" x14ac:dyDescent="0.2">
      <c r="B43" s="65"/>
      <c r="C43" s="288"/>
      <c r="D43" s="288"/>
      <c r="E43" s="287"/>
      <c r="F43" s="292"/>
      <c r="G43" s="288"/>
      <c r="H43" s="286">
        <f>SUM(H42:H42)</f>
        <v>23888</v>
      </c>
      <c r="I43" s="66"/>
    </row>
    <row r="44" spans="2:9" ht="15" customHeight="1" x14ac:dyDescent="0.2">
      <c r="B44" s="41" t="s">
        <v>218</v>
      </c>
      <c r="C44" s="290" t="s">
        <v>123</v>
      </c>
      <c r="D44" s="290" t="s">
        <v>42</v>
      </c>
      <c r="E44" s="289" t="s">
        <v>73</v>
      </c>
      <c r="F44" s="293">
        <v>45975.350694444445</v>
      </c>
      <c r="G44" s="290" t="s">
        <v>38</v>
      </c>
      <c r="H44" s="290">
        <v>23907</v>
      </c>
      <c r="I44" s="42" t="s">
        <v>140</v>
      </c>
    </row>
    <row r="45" spans="2:9" ht="9.9499999999999993" customHeight="1" x14ac:dyDescent="0.2">
      <c r="B45" s="65"/>
      <c r="C45" s="288"/>
      <c r="D45" s="288"/>
      <c r="E45" s="287"/>
      <c r="F45" s="292"/>
      <c r="G45" s="288"/>
      <c r="H45" s="286">
        <f>SUM(H44:H44)</f>
        <v>23907</v>
      </c>
      <c r="I45" s="66"/>
    </row>
    <row r="46" spans="2:9" ht="15" customHeight="1" x14ac:dyDescent="0.2">
      <c r="B46" s="54" t="s">
        <v>219</v>
      </c>
      <c r="C46" s="55" t="s">
        <v>6</v>
      </c>
      <c r="D46" s="55" t="s">
        <v>42</v>
      </c>
      <c r="E46" s="291" t="s">
        <v>75</v>
      </c>
      <c r="F46" s="294">
        <v>45976.05</v>
      </c>
      <c r="G46" s="55" t="s">
        <v>89</v>
      </c>
      <c r="H46" s="55">
        <v>8786</v>
      </c>
      <c r="I46" s="56" t="s">
        <v>60</v>
      </c>
    </row>
    <row r="47" spans="2:9" ht="9.9499999999999993" customHeight="1" x14ac:dyDescent="0.2">
      <c r="B47" s="65"/>
      <c r="C47" s="288"/>
      <c r="D47" s="288"/>
      <c r="E47" s="287"/>
      <c r="F47" s="292"/>
      <c r="G47" s="288"/>
      <c r="H47" s="286">
        <f>SUM(H46:H46)</f>
        <v>8786</v>
      </c>
      <c r="I47" s="66"/>
    </row>
    <row r="48" spans="2:9" ht="15" customHeight="1" x14ac:dyDescent="0.2">
      <c r="B48" s="41" t="s">
        <v>220</v>
      </c>
      <c r="C48" s="290" t="s">
        <v>43</v>
      </c>
      <c r="D48" s="290" t="s">
        <v>5</v>
      </c>
      <c r="E48" s="289" t="s">
        <v>74</v>
      </c>
      <c r="F48" s="293">
        <v>45976.208333333336</v>
      </c>
      <c r="G48" s="290" t="s">
        <v>7</v>
      </c>
      <c r="H48" s="290">
        <v>20000</v>
      </c>
      <c r="I48" s="42" t="s">
        <v>61</v>
      </c>
    </row>
    <row r="49" spans="2:9" ht="9.9499999999999993" customHeight="1" x14ac:dyDescent="0.2">
      <c r="B49" s="65"/>
      <c r="C49" s="288"/>
      <c r="D49" s="288"/>
      <c r="E49" s="287"/>
      <c r="F49" s="292"/>
      <c r="G49" s="288"/>
      <c r="H49" s="286">
        <f>SUM(H48:H48)</f>
        <v>20000</v>
      </c>
      <c r="I49" s="66"/>
    </row>
    <row r="50" spans="2:9" ht="15" customHeight="1" x14ac:dyDescent="0.2">
      <c r="B50" s="41" t="s">
        <v>221</v>
      </c>
      <c r="C50" s="290" t="s">
        <v>6</v>
      </c>
      <c r="D50" s="290" t="s">
        <v>5</v>
      </c>
      <c r="E50" s="289" t="s">
        <v>73</v>
      </c>
      <c r="F50" s="293">
        <v>45976.743055555555</v>
      </c>
      <c r="G50" s="290" t="s">
        <v>39</v>
      </c>
      <c r="H50" s="290">
        <v>38009</v>
      </c>
      <c r="I50" s="42" t="s">
        <v>125</v>
      </c>
    </row>
    <row r="51" spans="2:9" ht="9.9499999999999993" customHeight="1" x14ac:dyDescent="0.2">
      <c r="B51" s="65"/>
      <c r="C51" s="288"/>
      <c r="D51" s="288"/>
      <c r="E51" s="287"/>
      <c r="F51" s="292"/>
      <c r="G51" s="288"/>
      <c r="H51" s="286">
        <f>SUM(H50:H50)</f>
        <v>38009</v>
      </c>
      <c r="I51" s="66"/>
    </row>
    <row r="52" spans="2:9" ht="15" customHeight="1" x14ac:dyDescent="0.2">
      <c r="B52" s="54" t="s">
        <v>222</v>
      </c>
      <c r="C52" s="290" t="s">
        <v>123</v>
      </c>
      <c r="D52" s="55" t="s">
        <v>5</v>
      </c>
      <c r="E52" s="291" t="s">
        <v>74</v>
      </c>
      <c r="F52" s="293">
        <v>45978.881944444445</v>
      </c>
      <c r="G52" s="55" t="s">
        <v>38</v>
      </c>
      <c r="H52" s="55">
        <v>22450</v>
      </c>
      <c r="I52" s="56" t="s">
        <v>140</v>
      </c>
    </row>
    <row r="53" spans="2:9" ht="9.9499999999999993" customHeight="1" x14ac:dyDescent="0.2">
      <c r="B53" s="65"/>
      <c r="C53" s="288"/>
      <c r="D53" s="288"/>
      <c r="E53" s="287"/>
      <c r="F53" s="292"/>
      <c r="G53" s="288"/>
      <c r="H53" s="286">
        <f>SUM(H52:H52)</f>
        <v>22450</v>
      </c>
      <c r="I53" s="66"/>
    </row>
    <row r="54" spans="2:9" ht="15" customHeight="1" x14ac:dyDescent="0.2">
      <c r="B54" s="54" t="s">
        <v>223</v>
      </c>
      <c r="C54" s="55" t="s">
        <v>123</v>
      </c>
      <c r="D54" s="55" t="s">
        <v>5</v>
      </c>
      <c r="E54" s="291" t="s">
        <v>73</v>
      </c>
      <c r="F54" s="294">
        <v>45979.375</v>
      </c>
      <c r="G54" s="55" t="s">
        <v>38</v>
      </c>
      <c r="H54" s="55">
        <v>28802</v>
      </c>
      <c r="I54" s="56" t="s">
        <v>140</v>
      </c>
    </row>
    <row r="55" spans="2:9" ht="9.9499999999999993" customHeight="1" x14ac:dyDescent="0.2">
      <c r="B55" s="65"/>
      <c r="C55" s="288"/>
      <c r="D55" s="288"/>
      <c r="E55" s="287"/>
      <c r="F55" s="292"/>
      <c r="G55" s="288"/>
      <c r="H55" s="286">
        <f>SUM(H54:H54)</f>
        <v>28802</v>
      </c>
      <c r="I55" s="66"/>
    </row>
    <row r="56" spans="2:9" ht="15" customHeight="1" x14ac:dyDescent="0.2">
      <c r="B56" s="41" t="s">
        <v>224</v>
      </c>
      <c r="C56" s="290" t="s">
        <v>6</v>
      </c>
      <c r="D56" s="290" t="s">
        <v>5</v>
      </c>
      <c r="E56" s="289" t="s">
        <v>75</v>
      </c>
      <c r="F56" s="293">
        <v>45979.743055555555</v>
      </c>
      <c r="G56" s="290" t="s">
        <v>38</v>
      </c>
      <c r="H56" s="290">
        <v>22315</v>
      </c>
      <c r="I56" s="42" t="s">
        <v>140</v>
      </c>
    </row>
    <row r="57" spans="2:9" ht="9.9499999999999993" customHeight="1" x14ac:dyDescent="0.2">
      <c r="B57" s="65"/>
      <c r="C57" s="288"/>
      <c r="D57" s="288"/>
      <c r="E57" s="287"/>
      <c r="F57" s="292"/>
      <c r="G57" s="288"/>
      <c r="H57" s="286">
        <f>SUM(H56:H56)</f>
        <v>22315</v>
      </c>
      <c r="I57" s="66"/>
    </row>
    <row r="58" spans="2:9" ht="15" customHeight="1" x14ac:dyDescent="0.2">
      <c r="B58" s="41" t="s">
        <v>225</v>
      </c>
      <c r="C58" s="290" t="s">
        <v>6</v>
      </c>
      <c r="D58" s="290" t="s">
        <v>5</v>
      </c>
      <c r="E58" s="289" t="s">
        <v>74</v>
      </c>
      <c r="F58" s="293">
        <v>45980.666666666664</v>
      </c>
      <c r="G58" s="290" t="s">
        <v>38</v>
      </c>
      <c r="H58" s="290">
        <v>18899</v>
      </c>
      <c r="I58" s="42" t="s">
        <v>140</v>
      </c>
    </row>
    <row r="59" spans="2:9" ht="9.9499999999999993" customHeight="1" x14ac:dyDescent="0.2">
      <c r="B59" s="65"/>
      <c r="C59" s="288"/>
      <c r="D59" s="288"/>
      <c r="E59" s="287"/>
      <c r="F59" s="292"/>
      <c r="G59" s="288"/>
      <c r="H59" s="286">
        <f>SUM(H58:H58)</f>
        <v>18899</v>
      </c>
      <c r="I59" s="66"/>
    </row>
    <row r="60" spans="2:9" ht="15" customHeight="1" x14ac:dyDescent="0.2">
      <c r="B60" s="54" t="s">
        <v>226</v>
      </c>
      <c r="C60" s="290" t="s">
        <v>43</v>
      </c>
      <c r="D60" s="55" t="s">
        <v>128</v>
      </c>
      <c r="E60" s="291" t="s">
        <v>75</v>
      </c>
      <c r="F60" s="293">
        <v>45983.034722222219</v>
      </c>
      <c r="G60" s="55" t="s">
        <v>7</v>
      </c>
      <c r="H60" s="55">
        <v>23500</v>
      </c>
      <c r="I60" s="56" t="s">
        <v>252</v>
      </c>
    </row>
    <row r="61" spans="2:9" ht="9.9499999999999993" customHeight="1" x14ac:dyDescent="0.2">
      <c r="B61" s="65"/>
      <c r="C61" s="288"/>
      <c r="D61" s="288"/>
      <c r="E61" s="287"/>
      <c r="F61" s="292"/>
      <c r="G61" s="288"/>
      <c r="H61" s="286">
        <f>SUM(H60:H60)</f>
        <v>23500</v>
      </c>
      <c r="I61" s="66"/>
    </row>
    <row r="62" spans="2:9" ht="15" customHeight="1" x14ac:dyDescent="0.2">
      <c r="B62" s="54" t="s">
        <v>228</v>
      </c>
      <c r="C62" s="290" t="s">
        <v>6</v>
      </c>
      <c r="D62" s="55" t="s">
        <v>5</v>
      </c>
      <c r="E62" s="291" t="s">
        <v>73</v>
      </c>
      <c r="F62" s="294">
        <v>45983.388888888891</v>
      </c>
      <c r="G62" s="55" t="s">
        <v>38</v>
      </c>
      <c r="H62" s="55">
        <v>31038</v>
      </c>
      <c r="I62" s="56" t="s">
        <v>140</v>
      </c>
    </row>
    <row r="63" spans="2:9" ht="9.9499999999999993" customHeight="1" x14ac:dyDescent="0.2">
      <c r="B63" s="65"/>
      <c r="C63" s="288"/>
      <c r="D63" s="288"/>
      <c r="E63" s="287"/>
      <c r="F63" s="292"/>
      <c r="G63" s="288"/>
      <c r="H63" s="286">
        <f>SUM(H62:H62)</f>
        <v>31038</v>
      </c>
      <c r="I63" s="66"/>
    </row>
    <row r="64" spans="2:9" ht="15" customHeight="1" x14ac:dyDescent="0.2">
      <c r="B64" s="54" t="s">
        <v>229</v>
      </c>
      <c r="C64" s="55" t="s">
        <v>123</v>
      </c>
      <c r="D64" s="55" t="s">
        <v>42</v>
      </c>
      <c r="E64" s="291" t="s">
        <v>75</v>
      </c>
      <c r="F64" s="294">
        <v>45984.079861111109</v>
      </c>
      <c r="G64" s="55" t="s">
        <v>39</v>
      </c>
      <c r="H64" s="55">
        <v>21559</v>
      </c>
      <c r="I64" s="56" t="s">
        <v>252</v>
      </c>
    </row>
    <row r="65" spans="2:9" ht="9.9499999999999993" customHeight="1" x14ac:dyDescent="0.2">
      <c r="B65" s="65"/>
      <c r="C65" s="288"/>
      <c r="D65" s="288"/>
      <c r="E65" s="287"/>
      <c r="F65" s="292"/>
      <c r="G65" s="288"/>
      <c r="H65" s="286">
        <f>SUM(H64:H64)</f>
        <v>21559</v>
      </c>
      <c r="I65" s="66"/>
    </row>
    <row r="66" spans="2:9" ht="15" customHeight="1" x14ac:dyDescent="0.2">
      <c r="B66" s="41" t="s">
        <v>230</v>
      </c>
      <c r="C66" s="290" t="s">
        <v>6</v>
      </c>
      <c r="D66" s="290" t="s">
        <v>128</v>
      </c>
      <c r="E66" s="289" t="s">
        <v>74</v>
      </c>
      <c r="F66" s="293">
        <v>45984.180555555555</v>
      </c>
      <c r="G66" s="290" t="s">
        <v>0</v>
      </c>
      <c r="H66" s="290">
        <v>23306</v>
      </c>
      <c r="I66" s="42" t="s">
        <v>173</v>
      </c>
    </row>
    <row r="67" spans="2:9" ht="9.9499999999999993" customHeight="1" x14ac:dyDescent="0.2">
      <c r="B67" s="65"/>
      <c r="C67" s="288"/>
      <c r="D67" s="288"/>
      <c r="E67" s="287"/>
      <c r="F67" s="292"/>
      <c r="G67" s="288"/>
      <c r="H67" s="286">
        <f>SUM(H66)</f>
        <v>23306</v>
      </c>
      <c r="I67" s="66"/>
    </row>
    <row r="68" spans="2:9" ht="15" customHeight="1" x14ac:dyDescent="0.2">
      <c r="B68" s="41" t="s">
        <v>231</v>
      </c>
      <c r="C68" s="290" t="s">
        <v>6</v>
      </c>
      <c r="D68" s="290" t="s">
        <v>128</v>
      </c>
      <c r="E68" s="289" t="s">
        <v>73</v>
      </c>
      <c r="F68" s="293">
        <v>45984.71875</v>
      </c>
      <c r="G68" s="290" t="s">
        <v>254</v>
      </c>
      <c r="H68" s="290">
        <v>8080</v>
      </c>
      <c r="I68" s="42" t="s">
        <v>253</v>
      </c>
    </row>
    <row r="69" spans="2:9" ht="15" customHeight="1" x14ac:dyDescent="0.2">
      <c r="B69" s="41"/>
      <c r="C69" s="290"/>
      <c r="D69" s="290"/>
      <c r="E69" s="289"/>
      <c r="F69" s="293"/>
      <c r="G69" s="290" t="s">
        <v>106</v>
      </c>
      <c r="H69" s="290">
        <v>12627</v>
      </c>
      <c r="I69" s="42" t="s">
        <v>253</v>
      </c>
    </row>
    <row r="70" spans="2:9" ht="9.9499999999999993" customHeight="1" x14ac:dyDescent="0.2">
      <c r="B70" s="65"/>
      <c r="C70" s="288"/>
      <c r="D70" s="288"/>
      <c r="E70" s="287"/>
      <c r="F70" s="292"/>
      <c r="G70" s="288"/>
      <c r="H70" s="286">
        <f>SUM(H68:H69)</f>
        <v>20707</v>
      </c>
      <c r="I70" s="66"/>
    </row>
    <row r="71" spans="2:9" ht="15" customHeight="1" x14ac:dyDescent="0.2">
      <c r="B71" s="54" t="s">
        <v>260</v>
      </c>
      <c r="C71" s="290" t="s">
        <v>123</v>
      </c>
      <c r="D71" s="55" t="s">
        <v>128</v>
      </c>
      <c r="E71" s="291" t="s">
        <v>75</v>
      </c>
      <c r="F71" s="294">
        <v>45984.763888888891</v>
      </c>
      <c r="G71" s="55" t="s">
        <v>39</v>
      </c>
      <c r="H71" s="55">
        <v>12100</v>
      </c>
      <c r="I71" s="56" t="s">
        <v>242</v>
      </c>
    </row>
    <row r="72" spans="2:9" ht="9.9499999999999993" customHeight="1" x14ac:dyDescent="0.2">
      <c r="B72" s="65"/>
      <c r="C72" s="288"/>
      <c r="D72" s="288"/>
      <c r="E72" s="287"/>
      <c r="F72" s="292"/>
      <c r="G72" s="288"/>
      <c r="H72" s="286">
        <f t="shared" ref="H72" si="4">SUM(H71:H71)</f>
        <v>12100</v>
      </c>
      <c r="I72" s="66"/>
    </row>
    <row r="73" spans="2:9" ht="15" customHeight="1" x14ac:dyDescent="0.2">
      <c r="B73" s="54" t="s">
        <v>232</v>
      </c>
      <c r="C73" s="55" t="s">
        <v>123</v>
      </c>
      <c r="D73" s="55" t="s">
        <v>42</v>
      </c>
      <c r="E73" s="291" t="s">
        <v>73</v>
      </c>
      <c r="F73" s="294">
        <v>45986.833333333336</v>
      </c>
      <c r="G73" s="55" t="s">
        <v>39</v>
      </c>
      <c r="H73" s="55">
        <v>15231</v>
      </c>
      <c r="I73" s="56" t="s">
        <v>255</v>
      </c>
    </row>
    <row r="74" spans="2:9" ht="9.9499999999999993" customHeight="1" x14ac:dyDescent="0.2">
      <c r="B74" s="65"/>
      <c r="C74" s="288"/>
      <c r="D74" s="288"/>
      <c r="E74" s="287"/>
      <c r="F74" s="292"/>
      <c r="G74" s="288"/>
      <c r="H74" s="286">
        <f t="shared" ref="H74" si="5">SUM(H73:H73)</f>
        <v>15231</v>
      </c>
      <c r="I74" s="66"/>
    </row>
    <row r="75" spans="2:9" ht="15" customHeight="1" x14ac:dyDescent="0.2">
      <c r="B75" s="41" t="s">
        <v>233</v>
      </c>
      <c r="C75" s="290" t="s">
        <v>6</v>
      </c>
      <c r="D75" s="290" t="s">
        <v>42</v>
      </c>
      <c r="E75" s="289" t="s">
        <v>148</v>
      </c>
      <c r="F75" s="293">
        <v>45986.694444444445</v>
      </c>
      <c r="G75" s="290" t="s">
        <v>7</v>
      </c>
      <c r="H75" s="290">
        <v>25000</v>
      </c>
      <c r="I75" s="42" t="s">
        <v>61</v>
      </c>
    </row>
    <row r="76" spans="2:9" ht="9.9499999999999993" customHeight="1" x14ac:dyDescent="0.2">
      <c r="B76" s="65"/>
      <c r="C76" s="288"/>
      <c r="D76" s="288"/>
      <c r="E76" s="287"/>
      <c r="F76" s="292"/>
      <c r="G76" s="288"/>
      <c r="H76" s="286">
        <f t="shared" ref="H76" si="6">SUM(H75)</f>
        <v>25000</v>
      </c>
      <c r="I76" s="66"/>
    </row>
    <row r="77" spans="2:9" ht="15" customHeight="1" x14ac:dyDescent="0.2">
      <c r="B77" s="41" t="s">
        <v>234</v>
      </c>
      <c r="C77" s="290" t="s">
        <v>6</v>
      </c>
      <c r="D77" s="290" t="s">
        <v>5</v>
      </c>
      <c r="E77" s="289" t="s">
        <v>73</v>
      </c>
      <c r="F77" s="293">
        <v>45987.739583333336</v>
      </c>
      <c r="G77" s="290" t="s">
        <v>39</v>
      </c>
      <c r="H77" s="290">
        <v>15403</v>
      </c>
      <c r="I77" s="42" t="s">
        <v>252</v>
      </c>
    </row>
    <row r="78" spans="2:9" ht="9.9499999999999993" customHeight="1" x14ac:dyDescent="0.2">
      <c r="B78" s="65"/>
      <c r="C78" s="288"/>
      <c r="D78" s="288"/>
      <c r="E78" s="287"/>
      <c r="F78" s="292"/>
      <c r="G78" s="288"/>
      <c r="H78" s="286">
        <f>SUM(H77)</f>
        <v>15403</v>
      </c>
      <c r="I78" s="66"/>
    </row>
    <row r="79" spans="2:9" ht="15" customHeight="1" x14ac:dyDescent="0.2">
      <c r="B79" s="41" t="s">
        <v>235</v>
      </c>
      <c r="C79" s="290" t="s">
        <v>123</v>
      </c>
      <c r="D79" s="290" t="s">
        <v>107</v>
      </c>
      <c r="E79" s="289" t="s">
        <v>75</v>
      </c>
      <c r="F79" s="293">
        <v>45988.069444444445</v>
      </c>
      <c r="G79" s="290" t="s">
        <v>39</v>
      </c>
      <c r="H79" s="290">
        <v>53013</v>
      </c>
      <c r="I79" s="42" t="s">
        <v>136</v>
      </c>
    </row>
    <row r="80" spans="2:9" ht="9.9499999999999993" customHeight="1" x14ac:dyDescent="0.2">
      <c r="B80" s="65"/>
      <c r="C80" s="288"/>
      <c r="D80" s="288"/>
      <c r="E80" s="287"/>
      <c r="F80" s="292"/>
      <c r="G80" s="288"/>
      <c r="H80" s="286">
        <f>SUM(H79)</f>
        <v>53013</v>
      </c>
      <c r="I80" s="66"/>
    </row>
    <row r="81" spans="2:9" ht="15" customHeight="1" x14ac:dyDescent="0.2">
      <c r="B81" s="41" t="s">
        <v>236</v>
      </c>
      <c r="C81" s="290" t="s">
        <v>123</v>
      </c>
      <c r="D81" s="290" t="s">
        <v>5</v>
      </c>
      <c r="E81" s="289" t="s">
        <v>74</v>
      </c>
      <c r="F81" s="293">
        <v>45988.322916666664</v>
      </c>
      <c r="G81" s="290" t="s">
        <v>38</v>
      </c>
      <c r="H81" s="290">
        <v>20315</v>
      </c>
      <c r="I81" s="42" t="s">
        <v>140</v>
      </c>
    </row>
    <row r="82" spans="2:9" ht="9.9499999999999993" customHeight="1" x14ac:dyDescent="0.2">
      <c r="B82" s="65"/>
      <c r="C82" s="288"/>
      <c r="D82" s="288"/>
      <c r="E82" s="287"/>
      <c r="F82" s="292"/>
      <c r="G82" s="288"/>
      <c r="H82" s="286">
        <f>SUM(H81:H81)</f>
        <v>20315</v>
      </c>
      <c r="I82" s="66"/>
    </row>
    <row r="83" spans="2:9" ht="15" customHeight="1" x14ac:dyDescent="0.2">
      <c r="B83" s="54" t="s">
        <v>237</v>
      </c>
      <c r="C83" s="290" t="s">
        <v>6</v>
      </c>
      <c r="D83" s="55" t="s">
        <v>107</v>
      </c>
      <c r="E83" s="291" t="s">
        <v>148</v>
      </c>
      <c r="F83" s="294">
        <v>45989.246527777781</v>
      </c>
      <c r="G83" s="55" t="s">
        <v>45</v>
      </c>
      <c r="H83" s="55">
        <v>17000</v>
      </c>
      <c r="I83" s="56" t="s">
        <v>185</v>
      </c>
    </row>
    <row r="84" spans="2:9" ht="9.9499999999999993" customHeight="1" x14ac:dyDescent="0.2">
      <c r="B84" s="65"/>
      <c r="C84" s="288"/>
      <c r="D84" s="288"/>
      <c r="E84" s="287"/>
      <c r="F84" s="292"/>
      <c r="G84" s="288"/>
      <c r="H84" s="286">
        <f t="shared" ref="H84" si="7">SUM(H83:H83)</f>
        <v>17000</v>
      </c>
      <c r="I84" s="66"/>
    </row>
    <row r="85" spans="2:9" ht="15" customHeight="1" x14ac:dyDescent="0.2">
      <c r="B85" s="54" t="s">
        <v>238</v>
      </c>
      <c r="C85" s="55" t="s">
        <v>123</v>
      </c>
      <c r="D85" s="55" t="s">
        <v>42</v>
      </c>
      <c r="E85" s="291" t="s">
        <v>75</v>
      </c>
      <c r="F85" s="294">
        <v>45989.694444444445</v>
      </c>
      <c r="G85" s="55" t="s">
        <v>39</v>
      </c>
      <c r="H85" s="55">
        <v>18749</v>
      </c>
      <c r="I85" s="56" t="s">
        <v>125</v>
      </c>
    </row>
    <row r="86" spans="2:9" ht="9.9499999999999993" customHeight="1" x14ac:dyDescent="0.2">
      <c r="B86" s="65"/>
      <c r="C86" s="288"/>
      <c r="D86" s="288"/>
      <c r="E86" s="287"/>
      <c r="F86" s="292"/>
      <c r="G86" s="288"/>
      <c r="H86" s="286">
        <f t="shared" ref="H86" si="8">SUM(H85:H85)</f>
        <v>18749</v>
      </c>
      <c r="I86" s="66"/>
    </row>
    <row r="87" spans="2:9" ht="15" customHeight="1" x14ac:dyDescent="0.2">
      <c r="B87" s="41" t="s">
        <v>239</v>
      </c>
      <c r="C87" s="290" t="s">
        <v>123</v>
      </c>
      <c r="D87" s="290" t="s">
        <v>42</v>
      </c>
      <c r="E87" s="289" t="s">
        <v>74</v>
      </c>
      <c r="F87" s="293">
        <v>45990.489583333336</v>
      </c>
      <c r="G87" s="290" t="s">
        <v>39</v>
      </c>
      <c r="H87" s="290">
        <v>32356</v>
      </c>
      <c r="I87" s="42" t="s">
        <v>136</v>
      </c>
    </row>
    <row r="88" spans="2:9" ht="9.9499999999999993" customHeight="1" x14ac:dyDescent="0.2">
      <c r="B88" s="65"/>
      <c r="C88" s="288"/>
      <c r="D88" s="288"/>
      <c r="E88" s="287"/>
      <c r="F88" s="292"/>
      <c r="G88" s="288"/>
      <c r="H88" s="286">
        <f t="shared" ref="H88" si="9">SUM(H87)</f>
        <v>32356</v>
      </c>
      <c r="I88" s="66"/>
    </row>
    <row r="89" spans="2:9" ht="15" customHeight="1" x14ac:dyDescent="0.2">
      <c r="B89" s="41" t="s">
        <v>240</v>
      </c>
      <c r="C89" s="290" t="s">
        <v>6</v>
      </c>
      <c r="D89" s="290" t="s">
        <v>5</v>
      </c>
      <c r="E89" s="289" t="s">
        <v>73</v>
      </c>
      <c r="F89" s="293">
        <v>45989.649305555555</v>
      </c>
      <c r="G89" s="290" t="s">
        <v>38</v>
      </c>
      <c r="H89" s="290">
        <v>25105</v>
      </c>
      <c r="I89" s="42" t="s">
        <v>140</v>
      </c>
    </row>
    <row r="90" spans="2:9" ht="9.9499999999999993" customHeight="1" thickBot="1" x14ac:dyDescent="0.25">
      <c r="B90" s="131"/>
      <c r="C90" s="67"/>
      <c r="D90" s="67"/>
      <c r="E90" s="68"/>
      <c r="F90" s="132"/>
      <c r="G90" s="67"/>
      <c r="H90" s="111">
        <f>SUM(H89)</f>
        <v>25105</v>
      </c>
      <c r="I90" s="69"/>
    </row>
    <row r="91" spans="2:9" ht="15" customHeight="1" x14ac:dyDescent="0.2"/>
    <row r="92" spans="2:9" ht="18" customHeight="1" x14ac:dyDescent="0.2"/>
    <row r="93" spans="2:9" ht="15" customHeight="1" x14ac:dyDescent="0.2"/>
    <row r="94" spans="2:9" ht="18" customHeight="1" x14ac:dyDescent="0.2"/>
    <row r="95" spans="2:9" ht="15" customHeight="1" x14ac:dyDescent="0.2"/>
    <row r="96" spans="2:9" ht="18" customHeight="1" x14ac:dyDescent="0.2"/>
    <row r="97" ht="15" customHeight="1" x14ac:dyDescent="0.2"/>
    <row r="98" ht="18" customHeight="1" x14ac:dyDescent="0.2"/>
    <row r="99" ht="15" customHeight="1" x14ac:dyDescent="0.2"/>
  </sheetData>
  <sheetProtection algorithmName="SHA-512" hashValue="ZMAbi6lPxdfjCDrcvJAJxpgvDeYWu7f4wu0oGdapuFyBk3U/whZtAhJTL5qYfOKmCSFwx7Kit2IR5oyvoEUz3A==" saltValue="4kxbKY2HYQrt4yYvX5MHZA==" spinCount="100000" sheet="1" formatCells="0" formatColumns="0" formatRows="0" insertColumns="0" insertRows="0" insertHyperlinks="0" deleteColumns="0" deleteRows="0" sort="0" autoFilter="0" pivotTables="0"/>
  <mergeCells count="2">
    <mergeCell ref="B5:I5"/>
    <mergeCell ref="B7:I7"/>
  </mergeCells>
  <phoneticPr fontId="10" type="noConversion"/>
  <printOptions horizontalCentered="1"/>
  <pageMargins left="0" right="0" top="0" bottom="0" header="0" footer="0"/>
  <pageSetup paperSize="9" scale="70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m l 4 o W x e 4 2 5 a m A A A A 9 w A A A B I A H A B D b 2 5 m a W c v U G F j a 2 F n Z S 5 4 b W w g o h g A K K A U A A A A A A A A A A A A A A A A A A A A A A A A A A A A h Y 9 B C s I w F E S v U r J v k k Z F K b 8 p 4 t a C K I j b k M Y 2 2 K b S p K Z 3 c + G R v I I V r b p z O T N v Y O Z + v U H a 1 1 V w U a 3 V j U l Q h C k K l J F N r k 2 R o M 4 d w w V K O W y E P I l C B Q N s b N x b n a D S u X N M i P c e + w l u 2 o I w S i N y y N Y 7 W a p a h N p Y J 4 x U 6 N P K / 7 c Q h / 1 r D G c 4 m s 5 w R N k c U y C j C 5 k 2 X 4 I N g 5 / p j w m r r n J d q 7 i y 4 X I L Z J R A 3 i f 4 A 1 B L A w Q U A A I A C A C a X i h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m l 4 o W y i K R 7 g O A A A A E Q A A A B M A H A B G b 3 J t d W x h c y 9 T Z W N 0 a W 9 u M S 5 t I K I Y A C i g F A A A A A A A A A A A A A A A A A A A A A A A A A A A A C t O T S 7 J z M 9 T C I b Q h t Y A U E s B A i 0 A F A A C A A g A m l 4 o W x e 4 2 5 a m A A A A 9 w A A A B I A A A A A A A A A A A A A A A A A A A A A A E N v b m Z p Z y 9 Q Y W N r Y W d l L n h t b F B L A Q I t A B Q A A g A I A J p e K F s P y u m r p A A A A O k A A A A T A A A A A A A A A A A A A A A A A P I A A A B b Q 2 9 u d G V u d F 9 U e X B l c 1 0 u e G 1 s U E s B A i 0 A F A A C A A g A m l 4 o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G i j V m m F Q k t H r d c C r i r 8 V 1 w A A A A A A g A A A A A A E G Y A A A A B A A A g A A A A s s H 2 H N Z k q m 1 E S X L 9 D 4 c H H 8 l 2 R u 5 j O P F h D o V i j L b j K D 0 A A A A A D o A A A A A C A A A g A A A A M N 4 A E Y N h 3 B Q Y q C U e d l P a 6 v 5 3 n I Q z r E 2 O o Z 7 Z P L B 7 c W l Q A A A A d X X T 1 z L 4 P o 5 F g z 8 B I 7 v B X 3 f D L j 6 c t + X n U 9 x V + 3 r 5 V J Y 8 U u U D c K h 4 w q K W v g D Y e T g v U a u / + 4 Q r / 3 5 k W M / o g Q G X z c E T O i x G e U b d T R 3 2 U i u U 1 1 N A A A A A k 4 s B q Z T n m x K Q 3 n a T x M N z X V j d J 6 Y Y s 7 C l v v p s O C x j D 6 a C U K e l x V I x t 9 D I U J E M L x c t Z O S t m 0 L 7 m / 0 m U R z N d 8 s V Q Q = = < / D a t a M a s h u p > 
</file>

<file path=customXml/itemProps1.xml><?xml version="1.0" encoding="utf-8"?>
<ds:datastoreItem xmlns:ds="http://schemas.openxmlformats.org/officeDocument/2006/customXml" ds:itemID="{FEF44BDB-98A2-4A9C-9E75-B0E5DA0B7D0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CARATULA</vt:lpstr>
      <vt:lpstr>GRAFICO</vt:lpstr>
      <vt:lpstr>EXPORTADO</vt:lpstr>
      <vt:lpstr>IMPORTADO</vt:lpstr>
      <vt:lpstr>TOTAL MENSUAL</vt:lpstr>
      <vt:lpstr>EMBARQUES MENSUAL</vt:lpstr>
      <vt:lpstr>PRODUCTO-DESTINO</vt:lpstr>
      <vt:lpstr>TOTALES DESTINO</vt:lpstr>
      <vt:lpstr>OPERADORES</vt:lpstr>
      <vt:lpstr>MOV.  BUQUES</vt:lpstr>
      <vt:lpstr>OPERATORIA MENSUAL x GIRO</vt:lpstr>
      <vt:lpstr>TOTAL ANUAL EXP.</vt:lpstr>
      <vt:lpstr>TOTAL ANUAL IMP.</vt:lpstr>
      <vt:lpstr>TOTAL ANUAL x GIRO</vt:lpstr>
      <vt:lpstr>TOTAL ANUAL BUQUES</vt:lpstr>
      <vt:lpstr>Hoja2</vt:lpstr>
      <vt:lpstr>Hoja3</vt:lpstr>
    </vt:vector>
  </TitlesOfParts>
  <Company>CAMARA DE ACTIVIDADES PORTUARIAS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BONAURA</dc:creator>
  <cp:lastModifiedBy>Silvia</cp:lastModifiedBy>
  <cp:lastPrinted>2025-12-03T16:01:24Z</cp:lastPrinted>
  <dcterms:created xsi:type="dcterms:W3CDTF">2001-01-31T16:04:02Z</dcterms:created>
  <dcterms:modified xsi:type="dcterms:W3CDTF">2025-12-04T16:59:52Z</dcterms:modified>
</cp:coreProperties>
</file>