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1.xml" ContentType="application/inkml+xml"/>
  <Override PartName="/xl/ink/ink2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\Estadisticas\"/>
    </mc:Choice>
  </mc:AlternateContent>
  <xr:revisionPtr revIDLastSave="0" documentId="13_ncr:1_{79868764-16D7-41F2-A7EB-BFABFD5FCF45}" xr6:coauthVersionLast="47" xr6:coauthVersionMax="47" xr10:uidLastSave="{00000000-0000-0000-0000-000000000000}"/>
  <bookViews>
    <workbookView xWindow="-120" yWindow="-120" windowWidth="29040" windowHeight="15840" tabRatio="614" xr2:uid="{00000000-000D-0000-FFFF-FFFF00000000}"/>
  </bookViews>
  <sheets>
    <sheet name="CARATULA" sheetId="10" r:id="rId1"/>
    <sheet name="GRAFICO" sheetId="11" r:id="rId2"/>
    <sheet name="EXPORTADO" sheetId="1" r:id="rId3"/>
    <sheet name="IMPORTADO" sheetId="49" r:id="rId4"/>
    <sheet name="TOTAL MENSUAL" sheetId="7" r:id="rId5"/>
    <sheet name="EMBARQUES MENSUAL" sheetId="5" r:id="rId6"/>
    <sheet name="PRODUCTO-DESTINO" sheetId="38" r:id="rId7"/>
    <sheet name="TOTALES DESTINO" sheetId="8" r:id="rId8"/>
    <sheet name="OPERADORES" sheetId="24" r:id="rId9"/>
    <sheet name="MOV.  BUQUES" sheetId="25" r:id="rId10"/>
    <sheet name="OPERATORIA MENSUAL x GIRO" sheetId="36" r:id="rId11"/>
    <sheet name="TOTAL ANUAL EXP." sheetId="47" r:id="rId12"/>
    <sheet name="TOTAL ANUAL IMP." sheetId="48" r:id="rId13"/>
    <sheet name="TOTAL ANUAL x GIRO" sheetId="44" r:id="rId14"/>
    <sheet name="TOTAL ANUAL BUQUES" sheetId="34" r:id="rId15"/>
    <sheet name="Hoja2" sheetId="39" r:id="rId16"/>
    <sheet name="Hoja3" sheetId="45" r:id="rId17"/>
  </sheets>
  <definedNames>
    <definedName name="_xlnm._FilterDatabase" localSheetId="2" hidden="1">EXPORTADO!$A$12:$A$12</definedName>
    <definedName name="_xlnm._FilterDatabase" localSheetId="6" hidden="1">'PRODUCTO-DESTINO'!$C$16:$C$27</definedName>
    <definedName name="_xlnm._FilterDatabase" localSheetId="4" hidden="1">'TOTAL MENSUAL'!$C$16:$D$23</definedName>
    <definedName name="_xlnm._FilterDatabase" localSheetId="7" hidden="1">'TOTALES DESTINO'!$D$11:$E$15</definedName>
  </definedNames>
  <calcPr calcId="191029"/>
</workbook>
</file>

<file path=xl/calcChain.xml><?xml version="1.0" encoding="utf-8"?>
<calcChain xmlns="http://schemas.openxmlformats.org/spreadsheetml/2006/main">
  <c r="H46" i="24" l="1"/>
  <c r="H19" i="24"/>
  <c r="F66" i="5"/>
  <c r="F34" i="5"/>
  <c r="F30" i="5"/>
  <c r="F25" i="5"/>
  <c r="D25" i="34"/>
  <c r="V20" i="1"/>
  <c r="I26" i="44"/>
  <c r="H26" i="44"/>
  <c r="G26" i="44"/>
  <c r="E26" i="44"/>
  <c r="D26" i="44"/>
  <c r="C25" i="34"/>
  <c r="E23" i="8"/>
  <c r="J16" i="38"/>
  <c r="J24" i="38"/>
  <c r="J22" i="38"/>
  <c r="H72" i="24"/>
  <c r="F76" i="5"/>
  <c r="F59" i="5"/>
  <c r="F49" i="5"/>
  <c r="F44" i="5"/>
  <c r="F42" i="5"/>
  <c r="F27" i="5"/>
  <c r="F18" i="5"/>
  <c r="R35" i="47"/>
  <c r="V21" i="1"/>
  <c r="V19" i="1"/>
  <c r="E13" i="11"/>
  <c r="E17" i="36"/>
  <c r="F20" i="5"/>
  <c r="J19" i="38"/>
  <c r="J26" i="38"/>
  <c r="J20" i="38"/>
  <c r="J18" i="38"/>
  <c r="J27" i="38"/>
  <c r="J23" i="38"/>
  <c r="J25" i="38"/>
  <c r="J21" i="38"/>
  <c r="J17" i="38"/>
  <c r="Y41" i="25" l="1"/>
  <c r="R41" i="25"/>
  <c r="J41" i="25"/>
  <c r="C41" i="25"/>
  <c r="H54" i="24"/>
  <c r="F61" i="5"/>
  <c r="F57" i="5"/>
  <c r="J22" i="48"/>
  <c r="I21" i="49"/>
  <c r="H21" i="49"/>
  <c r="G21" i="49"/>
  <c r="F21" i="49"/>
  <c r="E21" i="49"/>
  <c r="D21" i="49"/>
  <c r="C21" i="49"/>
  <c r="J20" i="49"/>
  <c r="H62" i="24"/>
  <c r="H60" i="24"/>
  <c r="H43" i="24"/>
  <c r="F63" i="5"/>
  <c r="F46" i="5"/>
  <c r="F15" i="5"/>
  <c r="I28" i="38"/>
  <c r="F40" i="5"/>
  <c r="F78" i="5"/>
  <c r="F74" i="5"/>
  <c r="F72" i="5"/>
  <c r="F70" i="5"/>
  <c r="F68" i="5"/>
  <c r="H56" i="24"/>
  <c r="H39" i="24"/>
  <c r="H37" i="24"/>
  <c r="H31" i="24"/>
  <c r="H29" i="24"/>
  <c r="H23" i="24"/>
  <c r="H74" i="24"/>
  <c r="H70" i="24"/>
  <c r="H68" i="24"/>
  <c r="H66" i="24"/>
  <c r="H64" i="24"/>
  <c r="H25" i="24"/>
  <c r="H27" i="24"/>
  <c r="H33" i="24"/>
  <c r="H35" i="24"/>
  <c r="F53" i="5"/>
  <c r="F38" i="5"/>
  <c r="J21" i="49" l="1"/>
  <c r="F13" i="5"/>
  <c r="H58" i="24"/>
  <c r="H52" i="24"/>
  <c r="F55" i="5"/>
  <c r="J20" i="48"/>
  <c r="J19" i="48"/>
  <c r="J18" i="48"/>
  <c r="R25" i="47"/>
  <c r="D33" i="7"/>
  <c r="F28" i="38" l="1"/>
  <c r="G28" i="38"/>
  <c r="H28" i="38"/>
  <c r="H14" i="24"/>
  <c r="R34" i="47"/>
  <c r="R19" i="47"/>
  <c r="R27" i="47"/>
  <c r="D23" i="7"/>
  <c r="D36" i="47" l="1"/>
  <c r="C36" i="47"/>
  <c r="U22" i="1" l="1"/>
  <c r="T22" i="1"/>
  <c r="S22" i="1"/>
  <c r="R22" i="1"/>
  <c r="P22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V18" i="1"/>
  <c r="Q22" i="1"/>
  <c r="V17" i="1"/>
  <c r="V13" i="1"/>
  <c r="V16" i="1"/>
  <c r="V14" i="1"/>
  <c r="V15" i="1"/>
  <c r="H50" i="24" l="1"/>
  <c r="F36" i="5"/>
  <c r="Q36" i="47"/>
  <c r="P36" i="47"/>
  <c r="O36" i="47"/>
  <c r="L36" i="47"/>
  <c r="K36" i="47"/>
  <c r="J36" i="47"/>
  <c r="I36" i="47"/>
  <c r="H36" i="47"/>
  <c r="G36" i="47"/>
  <c r="F36" i="47"/>
  <c r="E36" i="47"/>
  <c r="R33" i="47" l="1"/>
  <c r="H16" i="24"/>
  <c r="F22" i="5"/>
  <c r="H48" i="24" l="1"/>
  <c r="H41" i="24"/>
  <c r="F51" i="5"/>
  <c r="H21" i="24" l="1"/>
  <c r="F24" i="48" l="1"/>
  <c r="G24" i="48"/>
  <c r="J14" i="48" l="1"/>
  <c r="J17" i="48" l="1"/>
  <c r="J13" i="48"/>
  <c r="J15" i="48"/>
  <c r="I24" i="48" l="1"/>
  <c r="H24" i="48"/>
  <c r="E24" i="48"/>
  <c r="D24" i="48"/>
  <c r="C24" i="48"/>
  <c r="J23" i="48"/>
  <c r="J16" i="48"/>
  <c r="J21" i="48"/>
  <c r="R21" i="47"/>
  <c r="J24" i="48" l="1"/>
  <c r="R17" i="47"/>
  <c r="R30" i="47" l="1"/>
  <c r="R29" i="47"/>
  <c r="R32" i="47"/>
  <c r="R31" i="47"/>
  <c r="R26" i="47"/>
  <c r="R28" i="47"/>
  <c r="R24" i="47"/>
  <c r="R23" i="47"/>
  <c r="R22" i="47"/>
  <c r="R18" i="47"/>
  <c r="R20" i="47"/>
  <c r="R15" i="47"/>
  <c r="R16" i="47"/>
  <c r="R13" i="47"/>
  <c r="R14" i="47"/>
  <c r="N36" i="47"/>
  <c r="B36" i="47"/>
  <c r="R36" i="47" l="1"/>
  <c r="E28" i="38"/>
  <c r="D28" i="38" l="1"/>
  <c r="J28" i="38" s="1"/>
  <c r="V22" i="1"/>
  <c r="G41" i="25"/>
</calcChain>
</file>

<file path=xl/sharedStrings.xml><?xml version="1.0" encoding="utf-8"?>
<sst xmlns="http://schemas.openxmlformats.org/spreadsheetml/2006/main" count="735" uniqueCount="239">
  <si>
    <t>TRIGO</t>
  </si>
  <si>
    <t>TOTALES</t>
  </si>
  <si>
    <t>LISTADO DE EMBARQUES POR BUQUE Y EXPORTADOR</t>
  </si>
  <si>
    <t>PRODUCTOS</t>
  </si>
  <si>
    <t>TONELADAS</t>
  </si>
  <si>
    <t>TRIMAR S.A.</t>
  </si>
  <si>
    <t>BRISAMAR S.A.</t>
  </si>
  <si>
    <t>CEBADA</t>
  </si>
  <si>
    <t>EXPORTADORES</t>
  </si>
  <si>
    <t>TOTAL</t>
  </si>
  <si>
    <t>EXPORTACIONES (En Toneladas)</t>
  </si>
  <si>
    <t>LISTADO POR EXPORTADOR / PRODUCTOS</t>
  </si>
  <si>
    <t>BUQUE</t>
  </si>
  <si>
    <t>GIRO</t>
  </si>
  <si>
    <t>FIN CARGA</t>
  </si>
  <si>
    <t>PRODUCTO</t>
  </si>
  <si>
    <t>TON.</t>
  </si>
  <si>
    <t>DESTINO</t>
  </si>
  <si>
    <t>LISTADO DE TOTALES POR PRODUCTOS</t>
  </si>
  <si>
    <t>EXPORTACION</t>
  </si>
  <si>
    <t>AGENCIA</t>
  </si>
  <si>
    <t>ESTIBAJE</t>
  </si>
  <si>
    <t>MOVIMIENTOS DE BUQUES POR AGENCIA Y ESTIBAJE</t>
  </si>
  <si>
    <t>NOMBRE</t>
  </si>
  <si>
    <t>E</t>
  </si>
  <si>
    <t>M</t>
  </si>
  <si>
    <t>P</t>
  </si>
  <si>
    <t>C/L</t>
  </si>
  <si>
    <t>C. ENTRADA</t>
  </si>
  <si>
    <t>T.R.N.</t>
  </si>
  <si>
    <t>PROCEDENCIA</t>
  </si>
  <si>
    <t>C. SALIDA</t>
  </si>
  <si>
    <t>AMARRE</t>
  </si>
  <si>
    <t>HORA</t>
  </si>
  <si>
    <t>PROM. ENT.</t>
  </si>
  <si>
    <t>SALIDA</t>
  </si>
  <si>
    <t>T. PUERTO</t>
  </si>
  <si>
    <t>PROM. TOTAL</t>
  </si>
  <si>
    <t>POROTO SOJA</t>
  </si>
  <si>
    <t>MAIZ</t>
  </si>
  <si>
    <t>RADA</t>
  </si>
  <si>
    <t>P. CASC. SOJA</t>
  </si>
  <si>
    <t>PLEAMAR S.A.</t>
  </si>
  <si>
    <t>SEA LION S.A.</t>
  </si>
  <si>
    <t>HARINA SOJA</t>
  </si>
  <si>
    <t>ACEITE GIRASOL</t>
  </si>
  <si>
    <t>ACEITE SOJA</t>
  </si>
  <si>
    <t>PELLET SOJA</t>
  </si>
  <si>
    <t>ACEITE CANOLA</t>
  </si>
  <si>
    <t>ACEITE COLZA</t>
  </si>
  <si>
    <t>TONELADAS EXPORTADAS:</t>
  </si>
  <si>
    <t>ESLORA PROMEDIO:</t>
  </si>
  <si>
    <t>CALADO PROMEDIO / SALIDA:</t>
  </si>
  <si>
    <t>TONELADAS IMPORTADAS:</t>
  </si>
  <si>
    <t>TONELADAS EXPORTADAS POR DESTINOS</t>
  </si>
  <si>
    <t>BUQUES</t>
  </si>
  <si>
    <t>EXPORTADO</t>
  </si>
  <si>
    <t xml:space="preserve"> ENERO</t>
  </si>
  <si>
    <t>MESES</t>
  </si>
  <si>
    <t xml:space="preserve"> </t>
  </si>
  <si>
    <t>ARGENTINA</t>
  </si>
  <si>
    <t>BRASIL</t>
  </si>
  <si>
    <t xml:space="preserve"> CURCIJA S.A.</t>
  </si>
  <si>
    <t>Nº</t>
  </si>
  <si>
    <t>DESTINOS</t>
  </si>
  <si>
    <t>C</t>
  </si>
  <si>
    <t>COLZA</t>
  </si>
  <si>
    <t>H.TRIGO</t>
  </si>
  <si>
    <t xml:space="preserve">  </t>
  </si>
  <si>
    <t>LISTADO POR PAISES / PRODUCTOS</t>
  </si>
  <si>
    <t xml:space="preserve"> BUNGE ARGENTINA S.A.</t>
  </si>
  <si>
    <t xml:space="preserve"> MAIZ</t>
  </si>
  <si>
    <t>CEBADA FORRAJ.</t>
  </si>
  <si>
    <t>4/5</t>
  </si>
  <si>
    <t>3</t>
  </si>
  <si>
    <t>1</t>
  </si>
  <si>
    <t>SEMILLA GIRASOL</t>
  </si>
  <si>
    <t>TOTAL GENERAL</t>
  </si>
  <si>
    <t>FERTILIZANTES</t>
  </si>
  <si>
    <t>IMPORTADOR</t>
  </si>
  <si>
    <t xml:space="preserve">TOTAL DE BUQUES  </t>
  </si>
  <si>
    <t xml:space="preserve"> BUNGE S.A.</t>
  </si>
  <si>
    <t>TIEMPO PROMEDIO / AMARRE:</t>
  </si>
  <si>
    <t>ESTADIA PROMEDIO / PUERTO:</t>
  </si>
  <si>
    <t>PROM.  TOTAL</t>
  </si>
  <si>
    <t>e-mail: camaraportuaria2017@gmail.com</t>
  </si>
  <si>
    <t>DAP</t>
  </si>
  <si>
    <t>MAP</t>
  </si>
  <si>
    <t>TSP</t>
  </si>
  <si>
    <t>UAN</t>
  </si>
  <si>
    <t>CEBADA FORRAJERA</t>
  </si>
  <si>
    <t xml:space="preserve">MOVIMIENTO DE  BUQUES  </t>
  </si>
  <si>
    <t>LISTADO DE EXPORTADORES /  MERCADERIAS</t>
  </si>
  <si>
    <t>SORGO</t>
  </si>
  <si>
    <t xml:space="preserve"> COFCO INT. ARGENTINA S.A.</t>
  </si>
  <si>
    <t xml:space="preserve"> ASOCIACION DE COOP.  ARG. CL</t>
  </si>
  <si>
    <t xml:space="preserve"> ALEA &amp; CIA. S.A.</t>
  </si>
  <si>
    <t xml:space="preserve"> E. GRAIN S.A.</t>
  </si>
  <si>
    <t xml:space="preserve"> CANTABRIA S.A.</t>
  </si>
  <si>
    <t xml:space="preserve">TOTAL GENERAL </t>
  </si>
  <si>
    <t>IMPORTACIONES  (En Toneladas)</t>
  </si>
  <si>
    <t xml:space="preserve"> AMAGGI ARGENTINA S.A.</t>
  </si>
  <si>
    <t>MALTA</t>
  </si>
  <si>
    <t xml:space="preserve"> CERFOLY S.A.</t>
  </si>
  <si>
    <t xml:space="preserve"> GEAR S.A.</t>
  </si>
  <si>
    <t xml:space="preserve"> MALTERIA QUILMES S.A.</t>
  </si>
  <si>
    <t>PELLETS GIRASOL</t>
  </si>
  <si>
    <t>SERVIPORT SRL</t>
  </si>
  <si>
    <t>TOTAL ANUAL  POR GIRO</t>
  </si>
  <si>
    <t>GIROS</t>
  </si>
  <si>
    <t>MESZ</t>
  </si>
  <si>
    <t xml:space="preserve"> ASOC. COOP. ARG. CL</t>
  </si>
  <si>
    <t xml:space="preserve"> VITERRA ARGENTINA S.A.</t>
  </si>
  <si>
    <t xml:space="preserve">   CALADO PROMEDIO / ENTRADA:</t>
  </si>
  <si>
    <t xml:space="preserve">  Provincia de Buenos Aires </t>
  </si>
  <si>
    <t>Calle 517 - 2125 ( 7631 )  - Quequén - Partido de Necochea</t>
  </si>
  <si>
    <t>L</t>
  </si>
  <si>
    <t xml:space="preserve"> LARTIRIGOYEN S.A.</t>
  </si>
  <si>
    <t xml:space="preserve"> FEBRERO</t>
  </si>
  <si>
    <t>FEBRERO</t>
  </si>
  <si>
    <t xml:space="preserve"> CHS DE ARGENTINA S.A.</t>
  </si>
  <si>
    <t>MES9</t>
  </si>
  <si>
    <t xml:space="preserve"> LOS GROBO AGROP. S.A.</t>
  </si>
  <si>
    <t>I.S.AGENT S.A.</t>
  </si>
  <si>
    <t>ASOC. COOP. ARG. CL</t>
  </si>
  <si>
    <t>VIETNAM</t>
  </si>
  <si>
    <t>VITERRA ARGENTINA S.A.</t>
  </si>
  <si>
    <t>NEQUEN S.A.</t>
  </si>
  <si>
    <t xml:space="preserve"> VITERRA ARGENTINA S.A. </t>
  </si>
  <si>
    <t>EXPORTACIONES EN TONELADAS</t>
  </si>
  <si>
    <t xml:space="preserve"> L.D.C. ARGENTINA S.A.</t>
  </si>
  <si>
    <t xml:space="preserve"> Y.P.F.  S.A.</t>
  </si>
  <si>
    <t xml:space="preserve"> CAMPOAMOR HNOS S.A.</t>
  </si>
  <si>
    <t>UREA</t>
  </si>
  <si>
    <t>PELLETS COLZA</t>
  </si>
  <si>
    <t>MALASIA</t>
  </si>
  <si>
    <t xml:space="preserve"> MEBUR S.A.I.C.</t>
  </si>
  <si>
    <t xml:space="preserve"> L. D. C.  S.A.</t>
  </si>
  <si>
    <t xml:space="preserve"> FYOFOODS S.A.U.</t>
  </si>
  <si>
    <t>CHINA</t>
  </si>
  <si>
    <t xml:space="preserve"> COFCO ARGENTINA S.A.</t>
  </si>
  <si>
    <t xml:space="preserve"> MARZO </t>
  </si>
  <si>
    <t xml:space="preserve"> ACEITE GIRASOL</t>
  </si>
  <si>
    <t xml:space="preserve"> PELLETS GIRASOL</t>
  </si>
  <si>
    <t xml:space="preserve"> SYNGENTA AGRO S.A.</t>
  </si>
  <si>
    <t xml:space="preserve"> BOORTMALT ARGENTINA S.A.</t>
  </si>
  <si>
    <t xml:space="preserve"> SOVOILAR S.A. </t>
  </si>
  <si>
    <t>6</t>
  </si>
  <si>
    <t>MARZO</t>
  </si>
  <si>
    <t xml:space="preserve"> ABRIL</t>
  </si>
  <si>
    <t xml:space="preserve"> POROTO SOJA</t>
  </si>
  <si>
    <t xml:space="preserve"> FERTILIZANTES</t>
  </si>
  <si>
    <t xml:space="preserve"> CARGILL S.A.</t>
  </si>
  <si>
    <t xml:space="preserve"> COFCO INT. ARG. S.A.</t>
  </si>
  <si>
    <t>LISTADO DE IMPORTACIONES (En Toneladas)</t>
  </si>
  <si>
    <t xml:space="preserve"> PROFERTIL S.A.</t>
  </si>
  <si>
    <t xml:space="preserve"> NUTRIEN AG. SOL. ARG. S.A.</t>
  </si>
  <si>
    <t>IMPORTACION</t>
  </si>
  <si>
    <t>COFCO INT. ARG. S.A.</t>
  </si>
  <si>
    <t>10</t>
  </si>
  <si>
    <t>ABRIL</t>
  </si>
  <si>
    <t xml:space="preserve"> MAYO</t>
  </si>
  <si>
    <t>BUNGE S.A.</t>
  </si>
  <si>
    <t>MAYO</t>
  </si>
  <si>
    <t xml:space="preserve"> JUNIO</t>
  </si>
  <si>
    <t>JUNIO</t>
  </si>
  <si>
    <t xml:space="preserve"> JULIO</t>
  </si>
  <si>
    <t>JULIO</t>
  </si>
  <si>
    <t xml:space="preserve"> CEBADA FORRAJERA</t>
  </si>
  <si>
    <t xml:space="preserve"> TRIGO</t>
  </si>
  <si>
    <t>INDONESIA</t>
  </si>
  <si>
    <t xml:space="preserve"> AGOSTO</t>
  </si>
  <si>
    <t>AGOSTO</t>
  </si>
  <si>
    <t>SEPTIEMBRE</t>
  </si>
  <si>
    <t xml:space="preserve"> SEPTIEMBRE</t>
  </si>
  <si>
    <t xml:space="preserve"> OCTUBRE</t>
  </si>
  <si>
    <t>OCTUBRE</t>
  </si>
  <si>
    <t>N. ZELANDA</t>
  </si>
  <si>
    <t>OPERATORIA MENSUAL POR GIRO</t>
  </si>
  <si>
    <t xml:space="preserve"> NOVIEMBRE </t>
  </si>
  <si>
    <t>P. CASC. GIRASOL</t>
  </si>
  <si>
    <t>EVA</t>
  </si>
  <si>
    <t>INDIA</t>
  </si>
  <si>
    <t>RUSIA</t>
  </si>
  <si>
    <t>E. ARABES</t>
  </si>
  <si>
    <t>AMAGGI ARG. S.A.</t>
  </si>
  <si>
    <t>CANTABRIA S.A.</t>
  </si>
  <si>
    <t>GEAR S.A.</t>
  </si>
  <si>
    <t>PERU</t>
  </si>
  <si>
    <t>L.D.C. ARG. S.A.</t>
  </si>
  <si>
    <t>NOVIEMBRE</t>
  </si>
  <si>
    <t xml:space="preserve"> PERIODO:   01/12/2025 - 31/12/2025</t>
  </si>
  <si>
    <t>PERIODO:   01/12/2025 - 31/12/2025</t>
  </si>
  <si>
    <t>PERIODO:  01/12/2025 - 31/12/2025</t>
  </si>
  <si>
    <t xml:space="preserve"> PERIODO:  01/12/2025 - 31/12/2025</t>
  </si>
  <si>
    <t>PERIODO:   01/12/2025 - 30/12/2025</t>
  </si>
  <si>
    <t>PERIODO:  01/01/2025 - 31/12/2025</t>
  </si>
  <si>
    <t xml:space="preserve"> DICIEMBRE</t>
  </si>
  <si>
    <t>YU RU</t>
  </si>
  <si>
    <t>EGIPTO</t>
  </si>
  <si>
    <t>NORTHERN VENTURE</t>
  </si>
  <si>
    <t>QUEEN TRADER</t>
  </si>
  <si>
    <t>BANGLADESH</t>
  </si>
  <si>
    <t>ROYAL STELLAR</t>
  </si>
  <si>
    <t>GINGA MARITA</t>
  </si>
  <si>
    <t>AUSTRALIA</t>
  </si>
  <si>
    <t>COMMON HORIZON</t>
  </si>
  <si>
    <t>IRENE MADIAS</t>
  </si>
  <si>
    <t>A. SAUDITA</t>
  </si>
  <si>
    <t>LIEFDE</t>
  </si>
  <si>
    <t>CURCIJA S.A.</t>
  </si>
  <si>
    <t>SDTR DORIS</t>
  </si>
  <si>
    <t>LYRIC STAR</t>
  </si>
  <si>
    <t>ALJAZI</t>
  </si>
  <si>
    <t>MAGELLAN ETERNITY</t>
  </si>
  <si>
    <t>CHILE</t>
  </si>
  <si>
    <t>DANCEWOOD SW</t>
  </si>
  <si>
    <t>DANAE</t>
  </si>
  <si>
    <t>SALACIA</t>
  </si>
  <si>
    <t>GREEK FRIENDSHIP</t>
  </si>
  <si>
    <t>BULK VENUS</t>
  </si>
  <si>
    <t>SHANDONG XIN FU</t>
  </si>
  <si>
    <t>CK ANGIE</t>
  </si>
  <si>
    <t>MED ATLANTIC</t>
  </si>
  <si>
    <t>KONSTANTINOS II</t>
  </si>
  <si>
    <t>MYKONOS</t>
  </si>
  <si>
    <t>AMIS CHAMPION</t>
  </si>
  <si>
    <t>45</t>
  </si>
  <si>
    <t>QATAR</t>
  </si>
  <si>
    <t>CASTELLANI</t>
  </si>
  <si>
    <t>CHARALAMBOS</t>
  </si>
  <si>
    <t>LILA SHANGHAI</t>
  </si>
  <si>
    <t>BG AGNES</t>
  </si>
  <si>
    <t xml:space="preserve">SHANDONG FU YI </t>
  </si>
  <si>
    <t>F CHARM</t>
  </si>
  <si>
    <t xml:space="preserve">MAIZ </t>
  </si>
  <si>
    <t>SHANDONG FU YI</t>
  </si>
  <si>
    <t>TOGO</t>
  </si>
  <si>
    <t>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</si>
</sst>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"/>
    <numFmt numFmtId="165" formatCode="0;[Red]0"/>
    <numFmt numFmtId="166" formatCode="dd/mm/yy;@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11"/>
      <name val="Arial"/>
      <family val="2"/>
    </font>
    <font>
      <sz val="9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color indexed="18"/>
      <name val="Verdana"/>
      <family val="2"/>
    </font>
    <font>
      <b/>
      <sz val="9"/>
      <color indexed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9"/>
      <color rgb="FFFF0000"/>
      <name val="Arial"/>
      <family val="2"/>
    </font>
    <font>
      <b/>
      <sz val="11"/>
      <color theme="1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Segoe UI Historic"/>
      <family val="2"/>
    </font>
    <font>
      <sz val="8"/>
      <color theme="1"/>
      <name val="Segoe UI Historic"/>
      <family val="2"/>
    </font>
    <font>
      <sz val="10"/>
      <name val="Segoe UI Historic"/>
      <family val="2"/>
    </font>
    <font>
      <b/>
      <sz val="8"/>
      <color rgb="FFFF0000"/>
      <name val="Segoe UI Historic"/>
      <family val="2"/>
    </font>
    <font>
      <b/>
      <sz val="10"/>
      <name val="Segoe UI Historic"/>
      <family val="2"/>
    </font>
    <font>
      <sz val="8"/>
      <name val="Segoe UI Historic"/>
      <family val="2"/>
    </font>
    <font>
      <b/>
      <sz val="8"/>
      <name val="Segoe UI Historic"/>
      <family val="2"/>
    </font>
    <font>
      <b/>
      <sz val="9"/>
      <name val="Segoe UI Historic"/>
      <family val="2"/>
    </font>
    <font>
      <b/>
      <sz val="8"/>
      <color indexed="10"/>
      <name val="Segoe UI Historic"/>
      <family val="2"/>
    </font>
    <font>
      <sz val="9"/>
      <name val="Segoe UI Histor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10" fillId="0" borderId="0" xfId="0" applyFont="1"/>
    <xf numFmtId="0" fontId="17" fillId="0" borderId="1" xfId="0" applyFont="1" applyBorder="1"/>
    <xf numFmtId="1" fontId="17" fillId="0" borderId="2" xfId="0" applyNumberFormat="1" applyFont="1" applyBorder="1"/>
    <xf numFmtId="0" fontId="24" fillId="0" borderId="0" xfId="0" applyFont="1" applyAlignment="1">
      <alignment horizontal="centerContinuous"/>
    </xf>
    <xf numFmtId="0" fontId="27" fillId="0" borderId="0" xfId="0" applyFont="1"/>
    <xf numFmtId="0" fontId="26" fillId="0" borderId="0" xfId="0" applyFont="1"/>
    <xf numFmtId="0" fontId="2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/>
    <xf numFmtId="0" fontId="26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 shrinkToFi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4" borderId="0" xfId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/>
    <xf numFmtId="0" fontId="42" fillId="0" borderId="0" xfId="0" applyFont="1" applyAlignment="1">
      <alignment horizontal="center"/>
    </xf>
    <xf numFmtId="10" fontId="0" fillId="0" borderId="0" xfId="0" applyNumberFormat="1"/>
    <xf numFmtId="16" fontId="0" fillId="0" borderId="0" xfId="0" applyNumberFormat="1"/>
    <xf numFmtId="0" fontId="43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7" fillId="0" borderId="23" xfId="0" applyFont="1" applyBorder="1"/>
    <xf numFmtId="1" fontId="17" fillId="0" borderId="20" xfId="0" applyNumberFormat="1" applyFont="1" applyBorder="1"/>
    <xf numFmtId="0" fontId="38" fillId="7" borderId="3" xfId="0" applyFont="1" applyFill="1" applyBorder="1" applyAlignment="1">
      <alignment horizontal="center" vertical="distributed"/>
    </xf>
    <xf numFmtId="0" fontId="38" fillId="7" borderId="4" xfId="0" applyFont="1" applyFill="1" applyBorder="1" applyAlignment="1">
      <alignment horizontal="center" vertical="distributed"/>
    </xf>
    <xf numFmtId="0" fontId="38" fillId="7" borderId="5" xfId="0" applyFont="1" applyFill="1" applyBorder="1" applyAlignment="1">
      <alignment horizontal="center" vertical="distributed"/>
    </xf>
    <xf numFmtId="0" fontId="17" fillId="0" borderId="11" xfId="0" applyFont="1" applyBorder="1"/>
    <xf numFmtId="0" fontId="17" fillId="0" borderId="12" xfId="0" applyFont="1" applyBorder="1"/>
    <xf numFmtId="0" fontId="20" fillId="0" borderId="1" xfId="0" applyFont="1" applyBorder="1"/>
    <xf numFmtId="0" fontId="17" fillId="0" borderId="8" xfId="0" applyFont="1" applyBorder="1"/>
    <xf numFmtId="0" fontId="17" fillId="0" borderId="8" xfId="0" applyFont="1" applyBorder="1" applyAlignment="1">
      <alignment horizontal="right"/>
    </xf>
    <xf numFmtId="0" fontId="17" fillId="0" borderId="2" xfId="0" applyFont="1" applyBorder="1"/>
    <xf numFmtId="0" fontId="46" fillId="0" borderId="0" xfId="0" applyFont="1"/>
    <xf numFmtId="0" fontId="46" fillId="0" borderId="0" xfId="0" applyFont="1" applyAlignment="1">
      <alignment horizontal="centerContinuous"/>
    </xf>
    <xf numFmtId="0" fontId="26" fillId="3" borderId="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right"/>
    </xf>
    <xf numFmtId="0" fontId="26" fillId="3" borderId="1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 shrinkToFit="1"/>
    </xf>
    <xf numFmtId="0" fontId="41" fillId="5" borderId="3" xfId="0" applyFont="1" applyFill="1" applyBorder="1" applyAlignment="1">
      <alignment horizontal="center" vertical="center"/>
    </xf>
    <xf numFmtId="0" fontId="20" fillId="4" borderId="1" xfId="0" applyFont="1" applyFill="1" applyBorder="1"/>
    <xf numFmtId="0" fontId="26" fillId="3" borderId="5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right"/>
    </xf>
    <xf numFmtId="0" fontId="38" fillId="5" borderId="5" xfId="0" applyFont="1" applyFill="1" applyBorder="1" applyAlignment="1">
      <alignment horizontal="right"/>
    </xf>
    <xf numFmtId="0" fontId="41" fillId="6" borderId="31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right" vertical="center"/>
    </xf>
    <xf numFmtId="0" fontId="41" fillId="6" borderId="31" xfId="0" applyFont="1" applyFill="1" applyBorder="1" applyAlignment="1">
      <alignment horizontal="right" vertical="center"/>
    </xf>
    <xf numFmtId="0" fontId="23" fillId="2" borderId="0" xfId="0" applyFont="1" applyFill="1"/>
    <xf numFmtId="0" fontId="41" fillId="6" borderId="3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12" fillId="4" borderId="1" xfId="0" applyFont="1" applyFill="1" applyBorder="1" applyAlignment="1">
      <alignment vertical="center"/>
    </xf>
    <xf numFmtId="0" fontId="25" fillId="4" borderId="8" xfId="0" applyFont="1" applyFill="1" applyBorder="1" applyAlignment="1">
      <alignment horizontal="right"/>
    </xf>
    <xf numFmtId="0" fontId="25" fillId="0" borderId="8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5" borderId="9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2" fillId="5" borderId="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17" fillId="0" borderId="29" xfId="0" applyFont="1" applyBorder="1" applyAlignment="1">
      <alignment horizontal="right"/>
    </xf>
    <xf numFmtId="0" fontId="39" fillId="0" borderId="2" xfId="1" applyFont="1" applyBorder="1" applyAlignment="1">
      <alignment horizontal="right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0" fillId="4" borderId="23" xfId="1" applyFont="1" applyFill="1" applyBorder="1" applyAlignment="1">
      <alignment horizontal="center"/>
    </xf>
    <xf numFmtId="0" fontId="39" fillId="0" borderId="28" xfId="1" applyFont="1" applyBorder="1" applyAlignment="1">
      <alignment horizontal="center"/>
    </xf>
    <xf numFmtId="0" fontId="39" fillId="0" borderId="20" xfId="1" applyFont="1" applyBorder="1" applyAlignment="1">
      <alignment horizontal="center"/>
    </xf>
    <xf numFmtId="1" fontId="17" fillId="0" borderId="33" xfId="0" applyNumberFormat="1" applyFont="1" applyBorder="1"/>
    <xf numFmtId="0" fontId="41" fillId="4" borderId="0" xfId="0" applyFont="1" applyFill="1"/>
    <xf numFmtId="0" fontId="14" fillId="0" borderId="0" xfId="0" applyFont="1" applyAlignment="1">
      <alignment horizontal="left"/>
    </xf>
    <xf numFmtId="0" fontId="17" fillId="0" borderId="34" xfId="0" applyFont="1" applyBorder="1"/>
    <xf numFmtId="0" fontId="12" fillId="0" borderId="1" xfId="0" applyFont="1" applyBorder="1"/>
    <xf numFmtId="0" fontId="12" fillId="5" borderId="15" xfId="0" applyFont="1" applyFill="1" applyBorder="1" applyAlignment="1">
      <alignment horizontal="center" vertical="center"/>
    </xf>
    <xf numFmtId="22" fontId="17" fillId="5" borderId="9" xfId="0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right"/>
    </xf>
    <xf numFmtId="0" fontId="17" fillId="0" borderId="33" xfId="0" applyFont="1" applyBorder="1" applyAlignment="1">
      <alignment horizontal="right"/>
    </xf>
    <xf numFmtId="0" fontId="17" fillId="0" borderId="36" xfId="0" applyFont="1" applyBorder="1" applyAlignment="1">
      <alignment horizontal="right"/>
    </xf>
    <xf numFmtId="49" fontId="17" fillId="0" borderId="10" xfId="0" applyNumberFormat="1" applyFont="1" applyBorder="1"/>
    <xf numFmtId="1" fontId="17" fillId="0" borderId="11" xfId="0" applyNumberFormat="1" applyFont="1" applyBorder="1" applyAlignment="1">
      <alignment horizontal="center"/>
    </xf>
    <xf numFmtId="1" fontId="17" fillId="0" borderId="12" xfId="0" applyNumberFormat="1" applyFont="1" applyBorder="1" applyAlignment="1">
      <alignment horizontal="right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22" fillId="3" borderId="5" xfId="0" applyNumberFormat="1" applyFont="1" applyFill="1" applyBorder="1"/>
    <xf numFmtId="0" fontId="45" fillId="0" borderId="10" xfId="0" applyFont="1" applyBorder="1" applyAlignment="1">
      <alignment horizontal="center"/>
    </xf>
    <xf numFmtId="0" fontId="39" fillId="0" borderId="12" xfId="1" applyFont="1" applyBorder="1" applyAlignment="1">
      <alignment horizontal="right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 shrinkToFit="1"/>
    </xf>
    <xf numFmtId="0" fontId="40" fillId="4" borderId="10" xfId="1" applyFont="1" applyFill="1" applyBorder="1" applyAlignment="1">
      <alignment horizontal="center"/>
    </xf>
    <xf numFmtId="0" fontId="39" fillId="0" borderId="39" xfId="1" applyFont="1" applyBorder="1" applyAlignment="1">
      <alignment horizontal="center"/>
    </xf>
    <xf numFmtId="0" fontId="39" fillId="0" borderId="12" xfId="1" applyFont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25" fillId="0" borderId="12" xfId="0" applyFont="1" applyBorder="1" applyAlignment="1">
      <alignment horizontal="right"/>
    </xf>
    <xf numFmtId="0" fontId="26" fillId="3" borderId="19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/>
    <xf numFmtId="0" fontId="24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38" fillId="5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right"/>
    </xf>
    <xf numFmtId="0" fontId="12" fillId="0" borderId="10" xfId="0" applyFont="1" applyBorder="1"/>
    <xf numFmtId="0" fontId="20" fillId="4" borderId="8" xfId="0" applyFont="1" applyFill="1" applyBorder="1"/>
    <xf numFmtId="0" fontId="20" fillId="4" borderId="27" xfId="0" applyFont="1" applyFill="1" applyBorder="1" applyAlignment="1">
      <alignment horizontal="center"/>
    </xf>
    <xf numFmtId="0" fontId="25" fillId="4" borderId="26" xfId="0" applyFont="1" applyFill="1" applyBorder="1" applyAlignment="1">
      <alignment horizontal="right"/>
    </xf>
    <xf numFmtId="0" fontId="25" fillId="0" borderId="26" xfId="0" applyFont="1" applyBorder="1" applyAlignment="1">
      <alignment horizontal="right"/>
    </xf>
    <xf numFmtId="0" fontId="25" fillId="0" borderId="24" xfId="0" applyFont="1" applyBorder="1" applyAlignment="1">
      <alignment horizontal="right"/>
    </xf>
    <xf numFmtId="49" fontId="17" fillId="0" borderId="38" xfId="0" applyNumberFormat="1" applyFont="1" applyBorder="1"/>
    <xf numFmtId="1" fontId="17" fillId="0" borderId="40" xfId="0" applyNumberFormat="1" applyFont="1" applyBorder="1" applyAlignment="1">
      <alignment horizontal="center"/>
    </xf>
    <xf numFmtId="1" fontId="17" fillId="0" borderId="30" xfId="0" applyNumberFormat="1" applyFont="1" applyBorder="1" applyAlignment="1">
      <alignment horizontal="right"/>
    </xf>
    <xf numFmtId="49" fontId="17" fillId="0" borderId="34" xfId="0" applyNumberFormat="1" applyFont="1" applyBorder="1"/>
    <xf numFmtId="1" fontId="17" fillId="0" borderId="35" xfId="0" applyNumberFormat="1" applyFont="1" applyBorder="1" applyAlignment="1">
      <alignment horizontal="center"/>
    </xf>
    <xf numFmtId="1" fontId="17" fillId="0" borderId="33" xfId="0" applyNumberFormat="1" applyFont="1" applyBorder="1" applyAlignment="1">
      <alignment horizontal="right"/>
    </xf>
    <xf numFmtId="49" fontId="17" fillId="0" borderId="1" xfId="0" applyNumberFormat="1" applyFont="1" applyBorder="1"/>
    <xf numFmtId="1" fontId="17" fillId="0" borderId="8" xfId="0" applyNumberFormat="1" applyFont="1" applyBorder="1" applyAlignment="1">
      <alignment horizontal="center"/>
    </xf>
    <xf numFmtId="1" fontId="17" fillId="0" borderId="2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center"/>
    </xf>
    <xf numFmtId="1" fontId="12" fillId="5" borderId="5" xfId="0" applyNumberFormat="1" applyFont="1" applyFill="1" applyBorder="1"/>
    <xf numFmtId="0" fontId="15" fillId="0" borderId="0" xfId="0" applyFont="1"/>
    <xf numFmtId="0" fontId="15" fillId="4" borderId="0" xfId="0" applyFont="1" applyFill="1"/>
    <xf numFmtId="0" fontId="41" fillId="4" borderId="0" xfId="0" applyFont="1" applyFill="1" applyAlignment="1">
      <alignment horizontal="center"/>
    </xf>
    <xf numFmtId="0" fontId="26" fillId="3" borderId="21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right"/>
    </xf>
    <xf numFmtId="0" fontId="25" fillId="0" borderId="40" xfId="0" applyFont="1" applyBorder="1" applyAlignment="1">
      <alignment horizontal="right"/>
    </xf>
    <xf numFmtId="0" fontId="25" fillId="0" borderId="30" xfId="0" applyFont="1" applyBorder="1" applyAlignment="1">
      <alignment horizontal="right"/>
    </xf>
    <xf numFmtId="0" fontId="41" fillId="5" borderId="3" xfId="0" applyFont="1" applyFill="1" applyBorder="1" applyAlignment="1">
      <alignment horizontal="center"/>
    </xf>
    <xf numFmtId="0" fontId="38" fillId="5" borderId="4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0" fontId="38" fillId="5" borderId="4" xfId="0" applyFont="1" applyFill="1" applyBorder="1"/>
    <xf numFmtId="0" fontId="38" fillId="5" borderId="5" xfId="0" applyFont="1" applyFill="1" applyBorder="1"/>
    <xf numFmtId="0" fontId="20" fillId="4" borderId="1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49" fillId="5" borderId="3" xfId="0" applyFont="1" applyFill="1" applyBorder="1" applyAlignment="1">
      <alignment horizontal="center"/>
    </xf>
    <xf numFmtId="165" fontId="49" fillId="5" borderId="5" xfId="0" applyNumberFormat="1" applyFont="1" applyFill="1" applyBorder="1" applyAlignment="1">
      <alignment horizontal="right"/>
    </xf>
    <xf numFmtId="166" fontId="17" fillId="5" borderId="9" xfId="0" applyNumberFormat="1" applyFont="1" applyFill="1" applyBorder="1" applyAlignment="1">
      <alignment horizontal="center" vertical="center"/>
    </xf>
    <xf numFmtId="0" fontId="51" fillId="4" borderId="45" xfId="0" applyFont="1" applyFill="1" applyBorder="1" applyAlignment="1">
      <alignment horizontal="center" vertical="center"/>
    </xf>
    <xf numFmtId="0" fontId="51" fillId="4" borderId="4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52" fillId="4" borderId="47" xfId="0" applyFont="1" applyFill="1" applyBorder="1" applyAlignment="1">
      <alignment horizontal="center" vertical="center"/>
    </xf>
    <xf numFmtId="164" fontId="53" fillId="4" borderId="23" xfId="0" applyNumberFormat="1" applyFont="1" applyFill="1" applyBorder="1" applyAlignment="1">
      <alignment horizontal="center" vertical="center"/>
    </xf>
    <xf numFmtId="164" fontId="53" fillId="4" borderId="48" xfId="0" applyNumberFormat="1" applyFont="1" applyFill="1" applyBorder="1" applyAlignment="1">
      <alignment horizontal="center" vertical="center"/>
    </xf>
    <xf numFmtId="40" fontId="53" fillId="4" borderId="48" xfId="0" applyNumberFormat="1" applyFont="1" applyFill="1" applyBorder="1" applyAlignment="1">
      <alignment horizontal="center" vertical="center"/>
    </xf>
    <xf numFmtId="0" fontId="53" fillId="4" borderId="48" xfId="0" applyFont="1" applyFill="1" applyBorder="1" applyAlignment="1">
      <alignment horizontal="center" vertical="center"/>
    </xf>
    <xf numFmtId="2" fontId="53" fillId="4" borderId="48" xfId="0" applyNumberFormat="1" applyFont="1" applyFill="1" applyBorder="1" applyAlignment="1">
      <alignment horizontal="center" vertical="center"/>
    </xf>
    <xf numFmtId="2" fontId="53" fillId="4" borderId="48" xfId="0" applyNumberFormat="1" applyFont="1" applyFill="1" applyBorder="1" applyAlignment="1" applyProtection="1">
      <alignment horizontal="center" vertical="center"/>
      <protection locked="0"/>
    </xf>
    <xf numFmtId="166" fontId="53" fillId="4" borderId="48" xfId="0" applyNumberFormat="1" applyFont="1" applyFill="1" applyBorder="1" applyAlignment="1">
      <alignment horizontal="center" vertical="center"/>
    </xf>
    <xf numFmtId="4" fontId="53" fillId="4" borderId="48" xfId="0" applyNumberFormat="1" applyFont="1" applyFill="1" applyBorder="1" applyAlignment="1">
      <alignment horizontal="center" vertical="center"/>
    </xf>
    <xf numFmtId="40" fontId="53" fillId="4" borderId="20" xfId="0" applyNumberFormat="1" applyFont="1" applyFill="1" applyBorder="1" applyAlignment="1">
      <alignment horizontal="center" vertical="center"/>
    </xf>
    <xf numFmtId="0" fontId="52" fillId="4" borderId="44" xfId="0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8" xfId="0" applyNumberFormat="1" applyFont="1" applyFill="1" applyBorder="1" applyAlignment="1">
      <alignment horizontal="center" vertical="center"/>
    </xf>
    <xf numFmtId="40" fontId="53" fillId="4" borderId="8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>
      <alignment horizontal="center" vertical="center"/>
    </xf>
    <xf numFmtId="2" fontId="53" fillId="4" borderId="8" xfId="0" applyNumberFormat="1" applyFont="1" applyFill="1" applyBorder="1" applyAlignment="1" applyProtection="1">
      <alignment horizontal="center" vertical="center"/>
      <protection locked="0"/>
    </xf>
    <xf numFmtId="166" fontId="53" fillId="4" borderId="8" xfId="0" applyNumberFormat="1" applyFont="1" applyFill="1" applyBorder="1" applyAlignment="1">
      <alignment horizontal="center" vertical="center"/>
    </xf>
    <xf numFmtId="4" fontId="53" fillId="4" borderId="8" xfId="0" applyNumberFormat="1" applyFont="1" applyFill="1" applyBorder="1" applyAlignment="1">
      <alignment horizontal="center" vertical="center"/>
    </xf>
    <xf numFmtId="40" fontId="53" fillId="4" borderId="2" xfId="0" applyNumberFormat="1" applyFont="1" applyFill="1" applyBorder="1" applyAlignment="1">
      <alignment horizontal="center" vertical="center"/>
    </xf>
    <xf numFmtId="14" fontId="53" fillId="4" borderId="8" xfId="0" applyNumberFormat="1" applyFont="1" applyFill="1" applyBorder="1" applyAlignment="1">
      <alignment horizontal="center" vertical="center"/>
    </xf>
    <xf numFmtId="0" fontId="52" fillId="4" borderId="46" xfId="0" applyFont="1" applyFill="1" applyBorder="1" applyAlignment="1">
      <alignment horizontal="center" vertical="center"/>
    </xf>
    <xf numFmtId="164" fontId="53" fillId="4" borderId="42" xfId="0" applyNumberFormat="1" applyFont="1" applyFill="1" applyBorder="1" applyAlignment="1">
      <alignment horizontal="center" vertical="center"/>
    </xf>
    <xf numFmtId="40" fontId="53" fillId="4" borderId="42" xfId="0" applyNumberFormat="1" applyFont="1" applyFill="1" applyBorder="1" applyAlignment="1">
      <alignment horizontal="center" vertical="center"/>
    </xf>
    <xf numFmtId="0" fontId="53" fillId="4" borderId="42" xfId="0" applyFont="1" applyFill="1" applyBorder="1" applyAlignment="1">
      <alignment horizontal="center" vertical="center"/>
    </xf>
    <xf numFmtId="2" fontId="53" fillId="4" borderId="42" xfId="0" applyNumberFormat="1" applyFont="1" applyFill="1" applyBorder="1" applyAlignment="1" applyProtection="1">
      <alignment horizontal="center" vertical="center"/>
      <protection locked="0"/>
    </xf>
    <xf numFmtId="166" fontId="53" fillId="4" borderId="42" xfId="0" applyNumberFormat="1" applyFont="1" applyFill="1" applyBorder="1" applyAlignment="1">
      <alignment horizontal="center" vertical="center"/>
    </xf>
    <xf numFmtId="4" fontId="53" fillId="4" borderId="42" xfId="0" applyNumberFormat="1" applyFont="1" applyFill="1" applyBorder="1" applyAlignment="1">
      <alignment horizontal="center" vertical="center"/>
    </xf>
    <xf numFmtId="40" fontId="53" fillId="4" borderId="43" xfId="0" applyNumberFormat="1" applyFont="1" applyFill="1" applyBorder="1" applyAlignment="1">
      <alignment horizontal="center" vertical="center"/>
    </xf>
    <xf numFmtId="0" fontId="54" fillId="0" borderId="0" xfId="0" applyFont="1"/>
    <xf numFmtId="164" fontId="55" fillId="0" borderId="0" xfId="0" applyNumberFormat="1" applyFont="1" applyAlignment="1">
      <alignment horizontal="center"/>
    </xf>
    <xf numFmtId="0" fontId="56" fillId="0" borderId="0" xfId="0" applyFont="1"/>
    <xf numFmtId="2" fontId="55" fillId="0" borderId="0" xfId="0" applyNumberFormat="1" applyFont="1" applyAlignment="1">
      <alignment horizontal="center"/>
    </xf>
    <xf numFmtId="0" fontId="57" fillId="0" borderId="13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60" fillId="0" borderId="14" xfId="0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3" fontId="60" fillId="0" borderId="7" xfId="0" applyNumberFormat="1" applyFont="1" applyBorder="1" applyAlignment="1">
      <alignment horizontal="center" vertical="center"/>
    </xf>
    <xf numFmtId="164" fontId="60" fillId="0" borderId="7" xfId="0" applyNumberFormat="1" applyFont="1" applyBorder="1" applyAlignment="1">
      <alignment horizontal="center" vertical="center"/>
    </xf>
    <xf numFmtId="2" fontId="60" fillId="0" borderId="7" xfId="0" applyNumberFormat="1" applyFont="1" applyBorder="1" applyAlignment="1">
      <alignment horizontal="center" vertical="center"/>
    </xf>
    <xf numFmtId="2" fontId="57" fillId="2" borderId="0" xfId="0" applyNumberFormat="1" applyFont="1" applyFill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164" fontId="60" fillId="0" borderId="16" xfId="0" applyNumberFormat="1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164" fontId="57" fillId="2" borderId="0" xfId="0" applyNumberFormat="1" applyFont="1" applyFill="1" applyAlignment="1">
      <alignment horizontal="center" vertical="center"/>
    </xf>
    <xf numFmtId="0" fontId="55" fillId="0" borderId="40" xfId="0" applyFont="1" applyBorder="1" applyAlignment="1">
      <alignment horizontal="center"/>
    </xf>
    <xf numFmtId="0" fontId="55" fillId="0" borderId="0" xfId="0" applyFont="1" applyAlignment="1">
      <alignment horizontal="center"/>
    </xf>
    <xf numFmtId="164" fontId="55" fillId="0" borderId="50" xfId="0" applyNumberFormat="1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37" xfId="0" applyFont="1" applyBorder="1" applyAlignment="1">
      <alignment horizontal="center"/>
    </xf>
    <xf numFmtId="2" fontId="55" fillId="0" borderId="50" xfId="0" applyNumberFormat="1" applyFont="1" applyBorder="1" applyAlignment="1">
      <alignment horizontal="center"/>
    </xf>
    <xf numFmtId="4" fontId="55" fillId="0" borderId="50" xfId="0" applyNumberFormat="1" applyFont="1" applyBorder="1" applyAlignment="1">
      <alignment horizontal="center"/>
    </xf>
    <xf numFmtId="0" fontId="40" fillId="4" borderId="38" xfId="1" applyFont="1" applyFill="1" applyBorder="1" applyAlignment="1">
      <alignment horizontal="center"/>
    </xf>
    <xf numFmtId="0" fontId="39" fillId="0" borderId="37" xfId="1" applyFont="1" applyBorder="1" applyAlignment="1">
      <alignment horizontal="center"/>
    </xf>
    <xf numFmtId="0" fontId="39" fillId="0" borderId="30" xfId="1" applyFont="1" applyBorder="1" applyAlignment="1">
      <alignment horizontal="center"/>
    </xf>
    <xf numFmtId="0" fontId="51" fillId="4" borderId="46" xfId="0" applyFont="1" applyFill="1" applyBorder="1" applyAlignment="1">
      <alignment horizontal="center" vertical="center"/>
    </xf>
    <xf numFmtId="164" fontId="53" fillId="4" borderId="41" xfId="0" applyNumberFormat="1" applyFont="1" applyFill="1" applyBorder="1" applyAlignment="1">
      <alignment horizontal="center" vertical="center"/>
    </xf>
    <xf numFmtId="0" fontId="41" fillId="5" borderId="23" xfId="0" applyFont="1" applyFill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right"/>
    </xf>
    <xf numFmtId="0" fontId="41" fillId="5" borderId="41" xfId="0" applyFont="1" applyFill="1" applyBorder="1" applyAlignment="1">
      <alignment horizontal="center"/>
    </xf>
    <xf numFmtId="0" fontId="41" fillId="5" borderId="43" xfId="0" applyFont="1" applyFill="1" applyBorder="1"/>
    <xf numFmtId="0" fontId="0" fillId="4" borderId="0" xfId="0" applyFill="1"/>
    <xf numFmtId="49" fontId="20" fillId="4" borderId="1" xfId="0" applyNumberFormat="1" applyFont="1" applyFill="1" applyBorder="1" applyAlignment="1">
      <alignment horizontal="center"/>
    </xf>
    <xf numFmtId="0" fontId="20" fillId="0" borderId="10" xfId="0" applyFont="1" applyBorder="1"/>
    <xf numFmtId="0" fontId="45" fillId="0" borderId="34" xfId="0" applyFont="1" applyBorder="1" applyAlignment="1">
      <alignment horizontal="center"/>
    </xf>
    <xf numFmtId="0" fontId="39" fillId="0" borderId="33" xfId="1" applyFont="1" applyBorder="1" applyAlignment="1">
      <alignment horizontal="right"/>
    </xf>
    <xf numFmtId="0" fontId="50" fillId="8" borderId="3" xfId="1" applyFont="1" applyFill="1" applyBorder="1" applyAlignment="1">
      <alignment horizontal="center" vertical="center" wrapText="1"/>
    </xf>
    <xf numFmtId="0" fontId="50" fillId="8" borderId="32" xfId="1" applyFont="1" applyFill="1" applyBorder="1" applyAlignment="1">
      <alignment horizontal="center" vertical="center" wrapText="1"/>
    </xf>
    <xf numFmtId="0" fontId="50" fillId="8" borderId="5" xfId="1" applyFont="1" applyFill="1" applyBorder="1" applyAlignment="1">
      <alignment horizontal="center" vertical="center" wrapText="1"/>
    </xf>
    <xf numFmtId="0" fontId="45" fillId="8" borderId="15" xfId="1" applyFont="1" applyFill="1" applyBorder="1" applyAlignment="1">
      <alignment horizontal="center"/>
    </xf>
    <xf numFmtId="0" fontId="45" fillId="8" borderId="40" xfId="1" applyFont="1" applyFill="1" applyBorder="1" applyAlignment="1">
      <alignment horizontal="center"/>
    </xf>
    <xf numFmtId="0" fontId="45" fillId="8" borderId="37" xfId="1" applyFont="1" applyFill="1" applyBorder="1" applyAlignment="1">
      <alignment horizontal="center"/>
    </xf>
    <xf numFmtId="0" fontId="45" fillId="8" borderId="30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0" borderId="3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7" fillId="5" borderId="0" xfId="0" applyNumberFormat="1" applyFont="1" applyFill="1" applyBorder="1" applyAlignment="1">
      <alignment horizontal="center" vertical="center"/>
    </xf>
    <xf numFmtId="166" fontId="17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49" fontId="17" fillId="4" borderId="0" xfId="0" applyNumberFormat="1" applyFont="1" applyFill="1" applyBorder="1" applyAlignment="1">
      <alignment horizontal="center" vertical="center"/>
    </xf>
    <xf numFmtId="166" fontId="17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4" fontId="17" fillId="5" borderId="0" xfId="0" applyNumberFormat="1" applyFont="1" applyFill="1" applyBorder="1" applyAlignment="1">
      <alignment horizontal="center" vertical="center"/>
    </xf>
    <xf numFmtId="49" fontId="44" fillId="4" borderId="0" xfId="0" applyNumberFormat="1" applyFont="1" applyFill="1" applyBorder="1" applyAlignment="1">
      <alignment horizontal="center" vertical="center"/>
    </xf>
    <xf numFmtId="166" fontId="44" fillId="4" borderId="0" xfId="0" applyNumberFormat="1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center" vertical="center"/>
    </xf>
    <xf numFmtId="166" fontId="22" fillId="5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22" fontId="17" fillId="0" borderId="0" xfId="0" applyNumberFormat="1" applyFont="1" applyBorder="1" applyAlignment="1">
      <alignment horizontal="center" vertical="center"/>
    </xf>
    <xf numFmtId="22" fontId="17" fillId="5" borderId="0" xfId="0" applyNumberFormat="1" applyFont="1" applyFill="1" applyBorder="1" applyAlignment="1">
      <alignment horizontal="center" vertical="center"/>
    </xf>
    <xf numFmtId="22" fontId="17" fillId="4" borderId="0" xfId="0" applyNumberFormat="1" applyFont="1" applyFill="1" applyBorder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9" xr:uid="{00000000-0005-0000-0000-000004000000}"/>
    <cellStyle name="Normal 2 2 2 3" xfId="11" xr:uid="{00000000-0005-0000-0000-000005000000}"/>
    <cellStyle name="Normal 2 2 2 4" xfId="13" xr:uid="{00000000-0005-0000-0000-000006000000}"/>
    <cellStyle name="Normal 2 2 3" xfId="7" xr:uid="{00000000-0005-0000-0000-000007000000}"/>
    <cellStyle name="Normal 2 2 4" xfId="10" xr:uid="{00000000-0005-0000-0000-000008000000}"/>
    <cellStyle name="Normal 2 2 5" xfId="12" xr:uid="{00000000-0005-0000-0000-000009000000}"/>
    <cellStyle name="Normal 2 3" xfId="3" xr:uid="{00000000-0005-0000-0000-00000A000000}"/>
    <cellStyle name="Normal 2 4" xfId="6" xr:uid="{00000000-0005-0000-0000-00000B000000}"/>
    <cellStyle name="Normal 2 5" xfId="5" xr:uid="{00000000-0005-0000-0000-00000C000000}"/>
    <cellStyle name="Normal 2 6" xfId="8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CC"/>
      <color rgb="FFFFFFCC"/>
      <color rgb="FFFFFF99"/>
      <color rgb="FFFF9900"/>
      <color rgb="FFFF99CC"/>
      <color rgb="FF339966"/>
      <color rgb="FFCCFF99"/>
      <color rgb="FFFF9966"/>
      <color rgb="FFCC9900"/>
      <color rgb="FFC24E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 lang="es-ES"/>
            </a:pPr>
            <a:endParaRPr lang="es-AR"/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PUERTO QUEQUEN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PRODUCTOS EXPORTADOS / IMPORTADOS </a:t>
            </a:r>
          </a:p>
          <a:p>
            <a:pPr>
              <a:defRPr lang="es-ES"/>
            </a:pPr>
            <a:endParaRPr lang="es-AR" sz="1100">
              <a:latin typeface="Verdana" pitchFamily="34" charset="0"/>
              <a:ea typeface="Verdana" pitchFamily="34" charset="0"/>
              <a:cs typeface="Verdana" pitchFamily="34" charset="0"/>
            </a:endParaRPr>
          </a:p>
          <a:p>
            <a:pPr>
              <a:defRPr lang="es-ES"/>
            </a:pPr>
            <a:r>
              <a:rPr lang="es-AR" sz="1100">
                <a:latin typeface="Verdana" pitchFamily="34" charset="0"/>
                <a:ea typeface="Verdana" pitchFamily="34" charset="0"/>
                <a:cs typeface="Verdana" pitchFamily="34" charset="0"/>
              </a:rPr>
              <a:t>PERIODO:   01/12/2025 - 31/12/2025</a:t>
            </a:r>
          </a:p>
          <a:p>
            <a:pPr>
              <a:defRPr lang="es-ES"/>
            </a:pPr>
            <a:endParaRPr lang="es-AR"/>
          </a:p>
        </c:rich>
      </c:tx>
      <c:layout>
        <c:manualLayout>
          <c:xMode val="edge"/>
          <c:yMode val="edge"/>
          <c:x val="0.23423146009089027"/>
          <c:y val="4.8149160247444561E-2"/>
        </c:manualLayout>
      </c:layout>
      <c:overlay val="0"/>
    </c:title>
    <c:autoTitleDeleted val="0"/>
    <c:view3D>
      <c:rotX val="15"/>
      <c:rotY val="162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450980427504275E-2"/>
          <c:y val="0.30130770016778252"/>
          <c:w val="0.92604207724105869"/>
          <c:h val="0.5095153902184506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BFA-4567-B328-3624E02AEB0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A-4567-B328-3624E02AEB0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0BFA-4567-B328-3624E02AEB0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BFA-4567-B328-3624E02AEB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BFA-4567-B328-3624E02AEB0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0BFA-4567-B328-3624E02AEB0A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BFA-4567-B328-3624E02AEB0A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FA-4567-B328-3624E02AEB0A}"/>
              </c:ext>
            </c:extLst>
          </c:dPt>
          <c:dLbls>
            <c:dLbl>
              <c:idx val="0"/>
              <c:layout>
                <c:manualLayout>
                  <c:x val="-4.6470078550861951E-2"/>
                  <c:y val="5.9690975180411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567-B328-3624E02AEB0A}"/>
                </c:ext>
              </c:extLst>
            </c:dLbl>
            <c:dLbl>
              <c:idx val="1"/>
              <c:layout>
                <c:manualLayout>
                  <c:x val="5.8871619565722628E-2"/>
                  <c:y val="-4.70336401630253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A-4567-B328-3624E02AEB0A}"/>
                </c:ext>
              </c:extLst>
            </c:dLbl>
            <c:dLbl>
              <c:idx val="2"/>
              <c:layout>
                <c:manualLayout>
                  <c:x val="-5.1124310154543155E-2"/>
                  <c:y val="-8.18097480838505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A-4567-B328-3624E02AEB0A}"/>
                </c:ext>
              </c:extLst>
            </c:dLbl>
            <c:dLbl>
              <c:idx val="3"/>
              <c:layout>
                <c:manualLayout>
                  <c:x val="-1.034682878080519E-2"/>
                  <c:y val="4.0177064653074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A-4567-B328-3624E02AEB0A}"/>
                </c:ext>
              </c:extLst>
            </c:dLbl>
            <c:dLbl>
              <c:idx val="4"/>
              <c:layout>
                <c:manualLayout>
                  <c:x val="6.197860405500813E-2"/>
                  <c:y val="3.5092920056783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56341929765847"/>
                      <c:h val="8.9727358074644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BFA-4567-B328-3624E02AEB0A}"/>
                </c:ext>
              </c:extLst>
            </c:dLbl>
            <c:dLbl>
              <c:idx val="5"/>
              <c:layout>
                <c:manualLayout>
                  <c:x val="-1.5810030091226546E-2"/>
                  <c:y val="7.20897430135096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A-4567-B328-3624E02AEB0A}"/>
                </c:ext>
              </c:extLst>
            </c:dLbl>
            <c:dLbl>
              <c:idx val="6"/>
              <c:layout>
                <c:manualLayout>
                  <c:x val="-0.14554372614859223"/>
                  <c:y val="5.42933852083746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A-4567-B328-3624E02AEB0A}"/>
                </c:ext>
              </c:extLst>
            </c:dLbl>
            <c:dLbl>
              <c:idx val="8"/>
              <c:layout>
                <c:manualLayout>
                  <c:x val="-2.7718141433786619E-2"/>
                  <c:y val="8.1765138511040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36-4E04-8718-5C7F5DFD164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GRAFICO!$D$6:$D$12</c:f>
              <c:strCache>
                <c:ptCount val="7"/>
                <c:pt idx="0">
                  <c:v> MAIZ</c:v>
                </c:pt>
                <c:pt idx="1">
                  <c:v> CEBADA FORRAJERA</c:v>
                </c:pt>
                <c:pt idx="2">
                  <c:v> POROTO SOJA</c:v>
                </c:pt>
                <c:pt idx="3">
                  <c:v> TRIGO</c:v>
                </c:pt>
                <c:pt idx="4">
                  <c:v> ACEITE GIRASOL</c:v>
                </c:pt>
                <c:pt idx="5">
                  <c:v> PELLETS GIRASOL</c:v>
                </c:pt>
                <c:pt idx="6">
                  <c:v> FERTILIZANTES</c:v>
                </c:pt>
              </c:strCache>
            </c:strRef>
          </c:cat>
          <c:val>
            <c:numRef>
              <c:f>GRAFICO!$E$6:$E$12</c:f>
              <c:numCache>
                <c:formatCode>0</c:formatCode>
                <c:ptCount val="7"/>
                <c:pt idx="0">
                  <c:v>250857</c:v>
                </c:pt>
                <c:pt idx="1">
                  <c:v>204719</c:v>
                </c:pt>
                <c:pt idx="2">
                  <c:v>141102</c:v>
                </c:pt>
                <c:pt idx="3">
                  <c:v>119407</c:v>
                </c:pt>
                <c:pt idx="4">
                  <c:v>40218</c:v>
                </c:pt>
                <c:pt idx="5">
                  <c:v>9053</c:v>
                </c:pt>
                <c:pt idx="6">
                  <c:v>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A-4567-B328-3624E02AEB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 alignWithMargins="0"/>
    <c:pageMargins b="1" l="0.78740157480314954" r="0.78740157480314954" t="1" header="0" footer="0"/>
    <c:pageSetup paperSize="9" orientation="landscape" horizontalDpi="-3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EXPORTACIONES</a:t>
            </a:r>
          </a:p>
          <a:p>
            <a:pPr>
              <a:defRPr sz="1400"/>
            </a:pPr>
            <a:endParaRPr lang="en-US" sz="300" b="1"/>
          </a:p>
          <a:p>
            <a:pPr>
              <a:defRPr sz="1400"/>
            </a:pPr>
            <a:r>
              <a:rPr lang="en-US" sz="1200" b="1"/>
              <a:t>PERIODO: 01/12/2025 - 31/12/2025</a:t>
            </a:r>
          </a:p>
          <a:p>
            <a:pPr>
              <a:defRPr sz="1400"/>
            </a:pPr>
            <a:endParaRPr lang="en-US" sz="1400" b="1"/>
          </a:p>
        </c:rich>
      </c:tx>
      <c:layout>
        <c:manualLayout>
          <c:xMode val="edge"/>
          <c:yMode val="edge"/>
          <c:x val="0.29447639080491173"/>
          <c:y val="6.844251392244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CCFF99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95530417016822"/>
          <c:y val="0.22803801229613607"/>
          <c:w val="0.76218165166238094"/>
          <c:h val="0.550230044254919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'TOTALES DESTINO'!$E$10</c:f>
              <c:strCache>
                <c:ptCount val="1"/>
                <c:pt idx="0">
                  <c:v>TONELADAS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BB-4E7A-BD92-8D44A53B58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BB-4E7A-BD92-8D44A53B58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5000"/>
                </a:schemeClr>
              </a:solidFill>
              <a:ln w="9525" cap="flat" cmpd="sng" algn="ctr">
                <a:solidFill>
                  <a:schemeClr val="accent3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C2BB-4E7A-BD92-8D44A53B58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BB-4E7A-BD92-8D44A53B58F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2BB-4E7A-BD92-8D44A53B58F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5A-4B17-992C-91D739CD1C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5A-4B17-992C-91D739CD1C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5A-4B17-992C-91D739CD1C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3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5A-4B17-992C-91D739CD1C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4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F5A-4B17-992C-91D739CD1C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5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F5A-4B17-992C-91D739CD1C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85000"/>
                </a:schemeClr>
              </a:solidFill>
              <a:ln w="9525" cap="flat" cmpd="sng" algn="ctr">
                <a:solidFill>
                  <a:schemeClr val="accent6">
                    <a:lumMod val="6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F5A-4B17-992C-91D739CD1C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F5A-4B17-992C-91D739CD1C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85000"/>
                </a:schemeClr>
              </a:solidFill>
              <a:ln w="9525" cap="flat" cmpd="sng" algn="ctr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C2BB-4E7A-BD92-8D44A53B58F0}"/>
              </c:ext>
            </c:extLst>
          </c:dPt>
          <c:cat>
            <c:strRef>
              <c:f>'TOTALES DESTINO'!$D$11:$D$22</c:f>
              <c:strCache>
                <c:ptCount val="12"/>
                <c:pt idx="0">
                  <c:v>A. SAUDITA</c:v>
                </c:pt>
                <c:pt idx="1">
                  <c:v>CHINA</c:v>
                </c:pt>
                <c:pt idx="2">
                  <c:v>VIETNAM</c:v>
                </c:pt>
                <c:pt idx="3">
                  <c:v>QATAR</c:v>
                </c:pt>
                <c:pt idx="4">
                  <c:v>MALASIA</c:v>
                </c:pt>
                <c:pt idx="5">
                  <c:v>BANGLADESH</c:v>
                </c:pt>
                <c:pt idx="6">
                  <c:v>INDONESIA</c:v>
                </c:pt>
                <c:pt idx="7">
                  <c:v>PERU</c:v>
                </c:pt>
                <c:pt idx="8">
                  <c:v>EGIPTO</c:v>
                </c:pt>
                <c:pt idx="9">
                  <c:v>CHILE</c:v>
                </c:pt>
                <c:pt idx="10">
                  <c:v>N. ZELANDA</c:v>
                </c:pt>
                <c:pt idx="11">
                  <c:v>AUSTRALIA</c:v>
                </c:pt>
              </c:strCache>
            </c:strRef>
          </c:cat>
          <c:val>
            <c:numRef>
              <c:f>'TOTALES DESTINO'!$E$11:$E$22</c:f>
              <c:numCache>
                <c:formatCode>General</c:formatCode>
                <c:ptCount val="12"/>
                <c:pt idx="0">
                  <c:v>212481</c:v>
                </c:pt>
                <c:pt idx="1">
                  <c:v>166902</c:v>
                </c:pt>
                <c:pt idx="2">
                  <c:v>116176</c:v>
                </c:pt>
                <c:pt idx="3">
                  <c:v>52957</c:v>
                </c:pt>
                <c:pt idx="4">
                  <c:v>51480</c:v>
                </c:pt>
                <c:pt idx="5">
                  <c:v>50051</c:v>
                </c:pt>
                <c:pt idx="6">
                  <c:v>44567</c:v>
                </c:pt>
                <c:pt idx="7">
                  <c:v>24499</c:v>
                </c:pt>
                <c:pt idx="8">
                  <c:v>16000</c:v>
                </c:pt>
                <c:pt idx="9">
                  <c:v>12190</c:v>
                </c:pt>
                <c:pt idx="10">
                  <c:v>9053</c:v>
                </c:pt>
                <c:pt idx="11">
                  <c:v>9000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2BB-4E7A-BD92-8D44A53B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166"/>
        <c:shape val="box"/>
        <c:axId val="522507472"/>
        <c:axId val="1043097232"/>
        <c:axId val="0"/>
      </c:bar3DChart>
      <c:catAx>
        <c:axId val="52250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PAISES</a:t>
                </a:r>
              </a:p>
            </c:rich>
          </c:tx>
          <c:layout>
            <c:manualLayout>
              <c:xMode val="edge"/>
              <c:yMode val="edge"/>
              <c:x val="0.41748787064707377"/>
              <c:y val="0.92450158711183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43097232"/>
        <c:crosses val="autoZero"/>
        <c:auto val="1"/>
        <c:lblAlgn val="ctr"/>
        <c:lblOffset val="100"/>
        <c:noMultiLvlLbl val="0"/>
      </c:catAx>
      <c:valAx>
        <c:axId val="10430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TONELADAS</a:t>
                </a:r>
              </a:p>
            </c:rich>
          </c:tx>
          <c:layout>
            <c:manualLayout>
              <c:xMode val="edge"/>
              <c:yMode val="edge"/>
              <c:x val="1.6758779538002672E-2"/>
              <c:y val="0.43532549878033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22507472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CC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TONELADAS POR GIRO</a:t>
            </a:r>
          </a:p>
        </c:rich>
      </c:tx>
      <c:layout>
        <c:manualLayout>
          <c:xMode val="edge"/>
          <c:yMode val="edge"/>
          <c:x val="0.3112290026246719"/>
          <c:y val="6.0185253006164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170866141732282"/>
          <c:y val="0.27813787562268999"/>
          <c:w val="0.37213845144356961"/>
          <c:h val="0.51926295550265522"/>
        </c:manualLayout>
      </c:layout>
      <c:doughnutChart>
        <c:varyColors val="1"/>
        <c:ser>
          <c:idx val="0"/>
          <c:order val="0"/>
          <c:tx>
            <c:strRef>
              <c:f>'OPERATORIA MENSUAL x GIRO'!$E$10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B-4673-A6D2-E8B8899889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B-4673-A6D2-E8B8899889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8B-4673-A6D2-E8B8899889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B-4673-A6D2-E8B8899889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B-4673-A6D2-E8B8899889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8B-4673-A6D2-E8B88998896C}"/>
              </c:ext>
            </c:extLst>
          </c:dPt>
          <c:dLbls>
            <c:dLbl>
              <c:idx val="0"/>
              <c:layout>
                <c:manualLayout>
                  <c:x val="0.10277777777777777"/>
                  <c:y val="1.851858633949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B-4673-A6D2-E8B88998896C}"/>
                </c:ext>
              </c:extLst>
            </c:dLbl>
            <c:dLbl>
              <c:idx val="1"/>
              <c:layout>
                <c:manualLayout>
                  <c:x val="-2.7777777777778286E-3"/>
                  <c:y val="8.139534883720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B-4673-A6D2-E8B88998896C}"/>
                </c:ext>
              </c:extLst>
            </c:dLbl>
            <c:dLbl>
              <c:idx val="2"/>
              <c:layout>
                <c:manualLayout>
                  <c:x val="-0.11944444444444445"/>
                  <c:y val="-1.3888787157419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B-4673-A6D2-E8B88998896C}"/>
                </c:ext>
              </c:extLst>
            </c:dLbl>
            <c:dLbl>
              <c:idx val="3"/>
              <c:layout>
                <c:manualLayout>
                  <c:x val="-0.11666666666666667"/>
                  <c:y val="-9.2263932124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B-4673-A6D2-E8B88998896C}"/>
                </c:ext>
              </c:extLst>
            </c:dLbl>
            <c:dLbl>
              <c:idx val="4"/>
              <c:layout>
                <c:manualLayout>
                  <c:x val="-2.7777777777778798E-3"/>
                  <c:y val="-0.1205606421290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8B-4673-A6D2-E8B88998896C}"/>
                </c:ext>
              </c:extLst>
            </c:dLbl>
            <c:dLbl>
              <c:idx val="5"/>
              <c:layout>
                <c:manualLayout>
                  <c:x val="9.7222222222222127E-2"/>
                  <c:y val="-0.10389183910150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B-4673-A6D2-E8B889988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'OPERATORIA MENSUAL x GIRO'!$D$11:$D$16</c:f>
              <c:strCache>
                <c:ptCount val="6"/>
                <c:pt idx="0">
                  <c:v>1</c:v>
                </c:pt>
                <c:pt idx="1">
                  <c:v>3</c:v>
                </c:pt>
                <c:pt idx="2">
                  <c:v>4/5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</c:strCache>
            </c:strRef>
          </c:cat>
          <c:val>
            <c:numRef>
              <c:f>'OPERATORIA MENSUAL x GIRO'!$E$11:$E$16</c:f>
              <c:numCache>
                <c:formatCode>General</c:formatCode>
                <c:ptCount val="6"/>
                <c:pt idx="0">
                  <c:v>214120</c:v>
                </c:pt>
                <c:pt idx="1">
                  <c:v>209859</c:v>
                </c:pt>
                <c:pt idx="2">
                  <c:v>295601</c:v>
                </c:pt>
                <c:pt idx="3">
                  <c:v>40218</c:v>
                </c:pt>
                <c:pt idx="4">
                  <c:v>9053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C-4FF1-A91D-EF7DF2E8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legendEntry>
      <c:layout>
        <c:manualLayout>
          <c:xMode val="edge"/>
          <c:yMode val="edge"/>
          <c:x val="0.16583180227471567"/>
          <c:y val="0.89409667541557303"/>
          <c:w val="0.67944750656167974"/>
          <c:h val="7.8125546806649168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IMPORTACIONES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endParaRPr lang="en-US" sz="5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PERIODO: 01/01/2025 - 31/12/2025</a:t>
            </a:r>
          </a:p>
        </c:rich>
      </c:tx>
      <c:layout>
        <c:manualLayout>
          <c:xMode val="edge"/>
          <c:yMode val="edge"/>
          <c:x val="0.32397935413556689"/>
          <c:y val="0.100997799170976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ANUAL IMP.'!$C$12</c:f>
              <c:strCache>
                <c:ptCount val="1"/>
                <c:pt idx="0">
                  <c:v>DAP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IMP.'!$C$13:$C$23</c:f>
              <c:numCache>
                <c:formatCode>General</c:formatCode>
                <c:ptCount val="11"/>
                <c:pt idx="0">
                  <c:v>8602</c:v>
                </c:pt>
                <c:pt idx="1">
                  <c:v>26636</c:v>
                </c:pt>
                <c:pt idx="2">
                  <c:v>24613</c:v>
                </c:pt>
                <c:pt idx="3">
                  <c:v>3601</c:v>
                </c:pt>
                <c:pt idx="4">
                  <c:v>8502</c:v>
                </c:pt>
                <c:pt idx="5">
                  <c:v>7771</c:v>
                </c:pt>
                <c:pt idx="6">
                  <c:v>8735</c:v>
                </c:pt>
                <c:pt idx="7">
                  <c:v>0</c:v>
                </c:pt>
                <c:pt idx="8">
                  <c:v>3702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1-45C7-9742-C2120F6C3567}"/>
            </c:ext>
          </c:extLst>
        </c:ser>
        <c:ser>
          <c:idx val="1"/>
          <c:order val="1"/>
          <c:tx>
            <c:strRef>
              <c:f>'TOTAL ANUAL IMP.'!$D$12</c:f>
              <c:strCache>
                <c:ptCount val="1"/>
                <c:pt idx="0">
                  <c:v>MAP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IMP.'!$D$13:$D$23</c:f>
              <c:numCache>
                <c:formatCode>General</c:formatCode>
                <c:ptCount val="11"/>
                <c:pt idx="0">
                  <c:v>14380</c:v>
                </c:pt>
                <c:pt idx="1">
                  <c:v>17466</c:v>
                </c:pt>
                <c:pt idx="2">
                  <c:v>16069</c:v>
                </c:pt>
                <c:pt idx="3">
                  <c:v>4228</c:v>
                </c:pt>
                <c:pt idx="4">
                  <c:v>9540</c:v>
                </c:pt>
                <c:pt idx="5">
                  <c:v>1541</c:v>
                </c:pt>
                <c:pt idx="6">
                  <c:v>3201</c:v>
                </c:pt>
                <c:pt idx="7">
                  <c:v>10556</c:v>
                </c:pt>
                <c:pt idx="8">
                  <c:v>2000</c:v>
                </c:pt>
                <c:pt idx="9">
                  <c:v>0</c:v>
                </c:pt>
                <c:pt idx="1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1-45C7-9742-C2120F6C3567}"/>
            </c:ext>
          </c:extLst>
        </c:ser>
        <c:ser>
          <c:idx val="2"/>
          <c:order val="2"/>
          <c:tx>
            <c:strRef>
              <c:f>'TOTAL ANUAL IMP.'!$E$12</c:f>
              <c:strCache>
                <c:ptCount val="1"/>
                <c:pt idx="0">
                  <c:v>TSP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IMP.'!$E$13:$E$23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1-45C7-9742-C2120F6C3567}"/>
            </c:ext>
          </c:extLst>
        </c:ser>
        <c:ser>
          <c:idx val="3"/>
          <c:order val="3"/>
          <c:tx>
            <c:strRef>
              <c:f>'TOTAL ANUAL IMP.'!$F$12</c:f>
              <c:strCache>
                <c:ptCount val="1"/>
                <c:pt idx="0">
                  <c:v>UAN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IMP.'!$F$13:$F$23</c:f>
              <c:numCache>
                <c:formatCode>General</c:formatCode>
                <c:ptCount val="11"/>
                <c:pt idx="0">
                  <c:v>49520</c:v>
                </c:pt>
                <c:pt idx="1">
                  <c:v>1427</c:v>
                </c:pt>
                <c:pt idx="2">
                  <c:v>7005</c:v>
                </c:pt>
                <c:pt idx="3">
                  <c:v>0</c:v>
                </c:pt>
                <c:pt idx="4">
                  <c:v>2203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3234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1-45C7-9742-C2120F6C3567}"/>
            </c:ext>
          </c:extLst>
        </c:ser>
        <c:ser>
          <c:idx val="4"/>
          <c:order val="4"/>
          <c:tx>
            <c:strRef>
              <c:f>'TOTAL ANUAL IMP.'!$G$12</c:f>
              <c:strCache>
                <c:ptCount val="1"/>
                <c:pt idx="0">
                  <c:v>UREA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IMP.'!$G$13:$G$23</c:f>
              <c:numCache>
                <c:formatCode>General</c:formatCode>
                <c:ptCount val="11"/>
                <c:pt idx="0">
                  <c:v>0</c:v>
                </c:pt>
                <c:pt idx="1">
                  <c:v>26711</c:v>
                </c:pt>
                <c:pt idx="2">
                  <c:v>7501</c:v>
                </c:pt>
                <c:pt idx="3">
                  <c:v>21505</c:v>
                </c:pt>
                <c:pt idx="4">
                  <c:v>0</c:v>
                </c:pt>
                <c:pt idx="5">
                  <c:v>5501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B1-45C7-9742-C2120F6C3567}"/>
            </c:ext>
          </c:extLst>
        </c:ser>
        <c:ser>
          <c:idx val="5"/>
          <c:order val="5"/>
          <c:tx>
            <c:strRef>
              <c:f>'TOTAL ANUAL IMP.'!$H$12</c:f>
              <c:strCache>
                <c:ptCount val="1"/>
                <c:pt idx="0">
                  <c:v>MESZ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IMP.'!$H$13:$H$23</c:f>
              <c:numCache>
                <c:formatCode>General</c:formatCode>
                <c:ptCount val="11"/>
                <c:pt idx="0">
                  <c:v>3601</c:v>
                </c:pt>
                <c:pt idx="1">
                  <c:v>0</c:v>
                </c:pt>
                <c:pt idx="2">
                  <c:v>3002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B1-45C7-9742-C2120F6C3567}"/>
            </c:ext>
          </c:extLst>
        </c:ser>
        <c:ser>
          <c:idx val="6"/>
          <c:order val="6"/>
          <c:tx>
            <c:strRef>
              <c:f>'TOTAL ANUAL IMP.'!$I$12</c:f>
              <c:strCache>
                <c:ptCount val="1"/>
                <c:pt idx="0">
                  <c:v>MES9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IMP.'!$I$13:$I$23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5207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B1-45C7-9742-C2120F6C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160512"/>
        <c:axId val="514159072"/>
      </c:barChart>
      <c:lineChart>
        <c:grouping val="standard"/>
        <c:varyColors val="0"/>
        <c:ser>
          <c:idx val="7"/>
          <c:order val="7"/>
          <c:tx>
            <c:strRef>
              <c:f>'TOTAL ANUAL IMP.'!$J$12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ANUAL IMP.'!$B$13:$B$23</c:f>
              <c:strCache>
                <c:ptCount val="11"/>
                <c:pt idx="0">
                  <c:v> BUNGE ARGENTINA S.A.</c:v>
                </c:pt>
                <c:pt idx="1">
                  <c:v> COFCO ARGENTINA S.A.</c:v>
                </c:pt>
                <c:pt idx="2">
                  <c:v> ASOC. COOP. ARG. CL</c:v>
                </c:pt>
                <c:pt idx="3">
                  <c:v> L.D.C. ARGENTINA S.A.</c:v>
                </c:pt>
                <c:pt idx="4">
                  <c:v> Y.P.F.  S.A.</c:v>
                </c:pt>
                <c:pt idx="5">
                  <c:v> PROFERTIL S.A.</c:v>
                </c:pt>
                <c:pt idx="6">
                  <c:v> CHS DE ARGENTINA S.A.</c:v>
                </c:pt>
                <c:pt idx="7">
                  <c:v> NUTRIEN AG. SOL. ARG. S.A.</c:v>
                </c:pt>
                <c:pt idx="8">
                  <c:v> VITERRA ARGENTINA S.A.</c:v>
                </c:pt>
                <c:pt idx="9">
                  <c:v> CARGILL S.A.</c:v>
                </c:pt>
                <c:pt idx="10">
                  <c:v> LARTIRIGOYEN S.A.</c:v>
                </c:pt>
              </c:strCache>
            </c:strRef>
          </c:cat>
          <c:val>
            <c:numRef>
              <c:f>'TOTAL ANUAL IMP.'!$J$13:$J$23</c:f>
              <c:numCache>
                <c:formatCode>General</c:formatCode>
                <c:ptCount val="11"/>
                <c:pt idx="0">
                  <c:v>76103</c:v>
                </c:pt>
                <c:pt idx="1">
                  <c:v>72240</c:v>
                </c:pt>
                <c:pt idx="2">
                  <c:v>63397</c:v>
                </c:pt>
                <c:pt idx="3">
                  <c:v>29334</c:v>
                </c:pt>
                <c:pt idx="4">
                  <c:v>20245</c:v>
                </c:pt>
                <c:pt idx="5">
                  <c:v>14813</c:v>
                </c:pt>
                <c:pt idx="6">
                  <c:v>11936</c:v>
                </c:pt>
                <c:pt idx="7">
                  <c:v>10556</c:v>
                </c:pt>
                <c:pt idx="8">
                  <c:v>5702</c:v>
                </c:pt>
                <c:pt idx="9">
                  <c:v>3234</c:v>
                </c:pt>
                <c:pt idx="10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B1-45C7-9742-C2120F6C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60512"/>
        <c:axId val="514159072"/>
      </c:lineChart>
      <c:catAx>
        <c:axId val="51416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EMPRESAS</a:t>
                </a:r>
              </a:p>
            </c:rich>
          </c:tx>
          <c:layout>
            <c:manualLayout>
              <c:xMode val="edge"/>
              <c:yMode val="edge"/>
              <c:x val="0.43590306699816922"/>
              <c:y val="0.94142118092808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4159072"/>
        <c:crosses val="autoZero"/>
        <c:auto val="1"/>
        <c:lblAlgn val="ctr"/>
        <c:lblOffset val="100"/>
        <c:noMultiLvlLbl val="0"/>
      </c:catAx>
      <c:valAx>
        <c:axId val="5141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TONELADAS</a:t>
                </a:r>
              </a:p>
            </c:rich>
          </c:tx>
          <c:layout>
            <c:manualLayout>
              <c:xMode val="edge"/>
              <c:yMode val="edge"/>
              <c:x val="1.0788023239449744E-2"/>
              <c:y val="0.3087762081969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4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025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EXPORTACION  POR BUQUES / MESES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950" b="1" i="0" strike="noStrike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PERIODO:  01/01/2025 - 31/12/2025</a:t>
            </a:r>
          </a:p>
          <a:p>
            <a:pPr>
              <a:defRPr lang="es-ES"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 sz="950" b="1" i="0" strike="noStrike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c:rich>
      </c:tx>
      <c:layout>
        <c:manualLayout>
          <c:xMode val="edge"/>
          <c:yMode val="edge"/>
          <c:x val="0.26061337311952459"/>
          <c:y val="2.3420361599814043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809064296260202"/>
          <c:y val="0.27049778861124962"/>
          <c:w val="0.62749065018320582"/>
          <c:h val="0.5400004794038486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'TOTAL ANUAL BUQUES'!$B$13:$B$24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 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 </c:v>
                </c:pt>
                <c:pt idx="11">
                  <c:v> DICIEMBRE</c:v>
                </c:pt>
              </c:strCache>
            </c:strRef>
          </c:cat>
          <c:val>
            <c:numRef>
              <c:f>'TOTAL ANUAL BUQUES'!$C$13:$C$24</c:f>
              <c:numCache>
                <c:formatCode>0</c:formatCode>
                <c:ptCount val="12"/>
                <c:pt idx="0">
                  <c:v>28</c:v>
                </c:pt>
                <c:pt idx="1">
                  <c:v>23</c:v>
                </c:pt>
                <c:pt idx="2">
                  <c:v>21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36</c:v>
                </c:pt>
                <c:pt idx="7">
                  <c:v>44</c:v>
                </c:pt>
                <c:pt idx="8">
                  <c:v>35</c:v>
                </c:pt>
                <c:pt idx="9">
                  <c:v>33</c:v>
                </c:pt>
                <c:pt idx="10">
                  <c:v>40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A-4C76-B7F6-74BF2A250034}"/>
            </c:ext>
          </c:extLst>
        </c:ser>
        <c:ser>
          <c:idx val="1"/>
          <c:order val="1"/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accent2">
                  <a:shade val="76000"/>
                </a:schemeClr>
              </a:solidFill>
              <a:ln w="9525" cap="flat" cmpd="sng" algn="ctr">
                <a:solidFill>
                  <a:schemeClr val="accent2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50800" dist="50800" dir="5400000" algn="ctr" rotWithShape="0">
                  <a:schemeClr val="tx1"/>
                </a:outerShdw>
              </a:effectLst>
            </c:spPr>
          </c:marker>
          <c:cat>
            <c:strRef>
              <c:f>'TOTAL ANUAL BUQUES'!$B$13:$B$24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 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 </c:v>
                </c:pt>
                <c:pt idx="11">
                  <c:v> DICIEMBRE</c:v>
                </c:pt>
              </c:strCache>
            </c:strRef>
          </c:cat>
          <c:val>
            <c:numRef>
              <c:f>'TOTAL ANUAL BUQUES'!$D$13:$D$24</c:f>
              <c:numCache>
                <c:formatCode>0</c:formatCode>
                <c:ptCount val="12"/>
                <c:pt idx="0">
                  <c:v>761752</c:v>
                </c:pt>
                <c:pt idx="1">
                  <c:v>738058</c:v>
                </c:pt>
                <c:pt idx="2">
                  <c:v>501396</c:v>
                </c:pt>
                <c:pt idx="3">
                  <c:v>480168</c:v>
                </c:pt>
                <c:pt idx="4">
                  <c:v>615141</c:v>
                </c:pt>
                <c:pt idx="5">
                  <c:v>453738</c:v>
                </c:pt>
                <c:pt idx="6">
                  <c:v>832816</c:v>
                </c:pt>
                <c:pt idx="7">
                  <c:v>911711</c:v>
                </c:pt>
                <c:pt idx="8">
                  <c:v>824634</c:v>
                </c:pt>
                <c:pt idx="9">
                  <c:v>823292</c:v>
                </c:pt>
                <c:pt idx="10">
                  <c:v>968033</c:v>
                </c:pt>
                <c:pt idx="11">
                  <c:v>765356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A-4C76-B7F6-74BF2A2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528"/>
        <c:axId val="78544896"/>
      </c:lineChart>
      <c:catAx>
        <c:axId val="785345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4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50" b="1" i="0" u="none" strike="noStrike" kern="1200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AR"/>
                  <a:t>TONELADAS</a:t>
                </a:r>
              </a:p>
            </c:rich>
          </c:tx>
          <c:layout>
            <c:manualLayout>
              <c:xMode val="edge"/>
              <c:yMode val="edge"/>
              <c:x val="4.2400481336875899E-2"/>
              <c:y val="0.45598307274881239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AR"/>
          </a:p>
        </c:txPr>
        <c:crossAx val="78534528"/>
        <c:crosses val="autoZero"/>
        <c:crossBetween val="between"/>
      </c:valAx>
      <c:spPr>
        <a:solidFill>
          <a:schemeClr val="bg1"/>
        </a:solidFill>
        <a:ln w="25400" cap="sq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accent1">
          <a:lumMod val="75000"/>
        </a:schemeClr>
      </a:solidFill>
      <a:prstDash val="solid"/>
      <a:round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7" Type="http://schemas.openxmlformats.org/officeDocument/2006/relationships/customXml" Target="../ink/ink2.xml"/><Relationship Id="rId1" Type="http://schemas.openxmlformats.org/officeDocument/2006/relationships/customXml" Target="../ink/ink1.xml"/><Relationship Id="rId6" Type="http://schemas.openxmlformats.org/officeDocument/2006/relationships/image" Target="../media/image11.png"/><Relationship Id="rId9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668337</xdr:colOff>
      <xdr:row>0</xdr:row>
      <xdr:rowOff>134937</xdr:rowOff>
    </xdr:from>
    <xdr:to>
      <xdr:col>5</xdr:col>
      <xdr:colOff>77787</xdr:colOff>
      <xdr:row>15</xdr:row>
      <xdr:rowOff>23812</xdr:rowOff>
    </xdr:to>
    <xdr:pic>
      <xdr:nvPicPr>
        <xdr:cNvPr id="9288" name="Picture 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0337" y="134937"/>
          <a:ext cx="2505075" cy="227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358071</xdr:colOff>
      <xdr:row>2</xdr:row>
      <xdr:rowOff>95250</xdr:rowOff>
    </xdr:from>
    <xdr:to>
      <xdr:col>1</xdr:col>
      <xdr:colOff>1420073</xdr:colOff>
      <xdr:row>7</xdr:row>
      <xdr:rowOff>155574</xdr:rowOff>
    </xdr:to>
    <xdr:pic>
      <xdr:nvPicPr>
        <xdr:cNvPr id="4" name="Picture 1" descr="logo e-mail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921" y="260350"/>
          <a:ext cx="1062002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377826</xdr:colOff>
      <xdr:row>1</xdr:row>
      <xdr:rowOff>38100</xdr:rowOff>
    </xdr:from>
    <xdr:to>
      <xdr:col>1</xdr:col>
      <xdr:colOff>1258862</xdr:colOff>
      <xdr:row>7</xdr:row>
      <xdr:rowOff>57703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6" y="203200"/>
          <a:ext cx="881036" cy="946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658320</xdr:colOff>
      <xdr:row>6</xdr:row>
      <xdr:rowOff>7620</xdr:rowOff>
    </xdr:from>
    <xdr:to>
      <xdr:col>9</xdr:col>
      <xdr:colOff>658680</xdr:colOff>
      <xdr:row>6</xdr:row>
      <xdr:rowOff>7980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14:cNvPr>
            <xdr14:cNvContentPartPr/>
          </xdr14:nvContentPartPr>
          <xdr14:nvPr macro=""/>
          <xdr14:xfrm>
            <a:off x="6754320" y="960120"/>
            <a:ext cx="360" cy="360"/>
          </xdr14:xfrm>
        </xdr:contentPart>
      </mc:Choice>
      <mc:Fallback xmlns=""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B94AF76F-58BE-61A3-78F8-94B74C8E156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48200" y="95400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666720</xdr:colOff>
      <xdr:row>7</xdr:row>
      <xdr:rowOff>110950</xdr:rowOff>
    </xdr:from>
    <xdr:to>
      <xdr:col>10</xdr:col>
      <xdr:colOff>667080</xdr:colOff>
      <xdr:row>7</xdr:row>
      <xdr:rowOff>111310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14:cNvPr>
            <xdr14:cNvContentPartPr/>
          </xdr14:nvContentPartPr>
          <xdr14:nvPr macro=""/>
          <xdr14:xfrm>
            <a:off x="7524720" y="1222200"/>
            <a:ext cx="360" cy="360"/>
          </xdr14:xfrm>
        </xdr:contentPart>
      </mc:Choice>
      <mc:Fallback xmlns=""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736007A4-0057-31E9-6F5B-1C082814610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18600" y="12160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322263</xdr:colOff>
      <xdr:row>1</xdr:row>
      <xdr:rowOff>57150</xdr:rowOff>
    </xdr:from>
    <xdr:to>
      <xdr:col>1</xdr:col>
      <xdr:colOff>598397</xdr:colOff>
      <xdr:row>6</xdr:row>
      <xdr:rowOff>66675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1749D68-5996-4B02-B2BE-04EB144A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2263" y="219075"/>
          <a:ext cx="1038134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692150</xdr:colOff>
      <xdr:row>37</xdr:row>
      <xdr:rowOff>139700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2101835-4CE7-AA2D-D4C0-D531B9EB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445634</xdr:colOff>
      <xdr:row>2</xdr:row>
      <xdr:rowOff>76200</xdr:rowOff>
    </xdr:from>
    <xdr:to>
      <xdr:col>0</xdr:col>
      <xdr:colOff>1474466</xdr:colOff>
      <xdr:row>8</xdr:row>
      <xdr:rowOff>72248</xdr:rowOff>
    </xdr:to>
    <xdr:pic>
      <xdr:nvPicPr>
        <xdr:cNvPr id="3" name="2 Imagen" descr="Logo Portuaria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634" y="406400"/>
          <a:ext cx="1028832" cy="9866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202203</xdr:colOff>
      <xdr:row>1</xdr:row>
      <xdr:rowOff>137867</xdr:rowOff>
    </xdr:from>
    <xdr:to>
      <xdr:col>1</xdr:col>
      <xdr:colOff>958850</xdr:colOff>
      <xdr:row>8</xdr:row>
      <xdr:rowOff>21130</xdr:rowOff>
    </xdr:to>
    <xdr:pic>
      <xdr:nvPicPr>
        <xdr:cNvPr id="2" name="1 Imagen" descr="Logo Portuaria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03" y="302967"/>
          <a:ext cx="959847" cy="1038963"/>
        </a:xfrm>
        <a:prstGeom prst="rect">
          <a:avLst/>
        </a:prstGeom>
      </xdr:spPr>
    </xdr:pic>
    <xdr:clientData/>
  </xdr:twoCellAnchor>
  <xdr:twoCellAnchor>
    <xdr:from>
      <xdr:col>1</xdr:col>
      <xdr:colOff>936625</xdr:colOff>
      <xdr:row>26</xdr:row>
      <xdr:rowOff>132555</xdr:rowOff>
    </xdr:from>
    <xdr:to>
      <xdr:col>8</xdr:col>
      <xdr:colOff>309563</xdr:colOff>
      <xdr:row>55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AD8D2A-2275-62DD-116B-50767FB1B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322263</xdr:colOff>
      <xdr:row>1</xdr:row>
      <xdr:rowOff>57150</xdr:rowOff>
    </xdr:from>
    <xdr:to>
      <xdr:col>2</xdr:col>
      <xdr:colOff>112622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263" y="222250"/>
          <a:ext cx="1041309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1</xdr:row>
      <xdr:rowOff>15067</xdr:rowOff>
    </xdr:from>
    <xdr:to>
      <xdr:col>1</xdr:col>
      <xdr:colOff>571500</xdr:colOff>
      <xdr:row>6</xdr:row>
      <xdr:rowOff>96837</xdr:rowOff>
    </xdr:to>
    <xdr:pic>
      <xdr:nvPicPr>
        <xdr:cNvPr id="579780" name="Picture 1">
          <a:extLst>
            <a:ext uri="{FF2B5EF4-FFF2-40B4-BE49-F238E27FC236}">
              <a16:creationId xmlns:a16="http://schemas.microsoft.com/office/drawing/2014/main" id="{00000000-0008-0000-0E00-0000C4D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" y="173817"/>
          <a:ext cx="965201" cy="87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204788</xdr:colOff>
      <xdr:row>27</xdr:row>
      <xdr:rowOff>115887</xdr:rowOff>
    </xdr:from>
    <xdr:to>
      <xdr:col>4</xdr:col>
      <xdr:colOff>490537</xdr:colOff>
      <xdr:row>55</xdr:row>
      <xdr:rowOff>69849</xdr:rowOff>
    </xdr:to>
    <xdr:graphicFrame macro="">
      <xdr:nvGraphicFramePr>
        <xdr:cNvPr id="579781" name="Chart 7">
          <a:extLst>
            <a:ext uri="{FF2B5EF4-FFF2-40B4-BE49-F238E27FC236}">
              <a16:creationId xmlns:a16="http://schemas.microsoft.com/office/drawing/2014/main" id="{00000000-0008-0000-0E00-0000C5D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552451</xdr:colOff>
      <xdr:row>35</xdr:row>
      <xdr:rowOff>136529</xdr:rowOff>
    </xdr:to>
    <xdr:graphicFrame macro="">
      <xdr:nvGraphicFramePr>
        <xdr:cNvPr id="12360" name="Chart 1">
          <a:extLst>
            <a:ext uri="{FF2B5EF4-FFF2-40B4-BE49-F238E27FC236}">
              <a16:creationId xmlns:a16="http://schemas.microsoft.com/office/drawing/2014/main" id="{00000000-0008-0000-0100-000048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0.02118</cdr:x>
      <cdr:y>0.06043</cdr:y>
    </cdr:from>
    <cdr:to>
      <cdr:x>0.15472</cdr:x>
      <cdr:y>0.22988</cdr:y>
    </cdr:to>
    <cdr:pic>
      <cdr:nvPicPr>
        <cdr:cNvPr id="13315" name="Picture 3" descr="logo e-mail">
          <a:extLst xmlns:a="http://schemas.openxmlformats.org/drawingml/2006/main">
            <a:ext uri="{FF2B5EF4-FFF2-40B4-BE49-F238E27FC236}">
              <a16:creationId xmlns:a16="http://schemas.microsoft.com/office/drawing/2014/main" id="{1CDAD00F-CE10-BB02-DF35-DB64619B9A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4512" y="358977"/>
          <a:ext cx="1037079" cy="100660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608012</xdr:colOff>
      <xdr:row>1</xdr:row>
      <xdr:rowOff>69849</xdr:rowOff>
    </xdr:from>
    <xdr:to>
      <xdr:col>0</xdr:col>
      <xdr:colOff>1617662</xdr:colOff>
      <xdr:row>7</xdr:row>
      <xdr:rowOff>90486</xdr:rowOff>
    </xdr:to>
    <xdr:pic>
      <xdr:nvPicPr>
        <xdr:cNvPr id="3144" name="Picture 1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8012" y="234949"/>
          <a:ext cx="1009650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3</xdr:row>
      <xdr:rowOff>82550</xdr:rowOff>
    </xdr:from>
    <xdr:to>
      <xdr:col>1</xdr:col>
      <xdr:colOff>699216</xdr:colOff>
      <xdr:row>9</xdr:row>
      <xdr:rowOff>90708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640887-5FFA-4151-98C4-525DE436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7850"/>
          <a:ext cx="1008779" cy="1074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114926</xdr:rowOff>
    </xdr:from>
    <xdr:to>
      <xdr:col>1</xdr:col>
      <xdr:colOff>539749</xdr:colOff>
      <xdr:row>6</xdr:row>
      <xdr:rowOff>147638</xdr:rowOff>
    </xdr:to>
    <xdr:pic>
      <xdr:nvPicPr>
        <xdr:cNvPr id="7240" name="Picture 2">
          <a:extLst>
            <a:ext uri="{FF2B5EF4-FFF2-40B4-BE49-F238E27FC236}">
              <a16:creationId xmlns:a16="http://schemas.microsoft.com/office/drawing/2014/main" id="{00000000-0008-0000-0400-00004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599" y="114926"/>
          <a:ext cx="1073150" cy="98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310281</xdr:colOff>
      <xdr:row>2</xdr:row>
      <xdr:rowOff>102918</xdr:rowOff>
    </xdr:from>
    <xdr:to>
      <xdr:col>0</xdr:col>
      <xdr:colOff>1289050</xdr:colOff>
      <xdr:row>8</xdr:row>
      <xdr:rowOff>47626</xdr:rowOff>
    </xdr:to>
    <xdr:pic>
      <xdr:nvPicPr>
        <xdr:cNvPr id="6234" name="Picture 1">
          <a:extLst>
            <a:ext uri="{FF2B5EF4-FFF2-40B4-BE49-F238E27FC236}">
              <a16:creationId xmlns:a16="http://schemas.microsoft.com/office/drawing/2014/main" id="{00000000-0008-0000-05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281" y="598218"/>
          <a:ext cx="978769" cy="93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1023938</xdr:colOff>
      <xdr:row>8</xdr:row>
      <xdr:rowOff>130175</xdr:rowOff>
    </xdr:to>
    <xdr:pic>
      <xdr:nvPicPr>
        <xdr:cNvPr id="2" name="Picture 30" hidden="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209550"/>
          <a:ext cx="1100138" cy="96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484188</xdr:colOff>
      <xdr:row>2</xdr:row>
      <xdr:rowOff>39687</xdr:rowOff>
    </xdr:from>
    <xdr:to>
      <xdr:col>2</xdr:col>
      <xdr:colOff>936626</xdr:colOff>
      <xdr:row>8</xdr:row>
      <xdr:rowOff>36731</xdr:rowOff>
    </xdr:to>
    <xdr:pic>
      <xdr:nvPicPr>
        <xdr:cNvPr id="4" name="3 Imagen" descr="Logo Portuaria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188" y="357187"/>
          <a:ext cx="1039813" cy="949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0</xdr:rowOff>
    </xdr:from>
    <xdr:to>
      <xdr:col>1</xdr:col>
      <xdr:colOff>628650</xdr:colOff>
      <xdr:row>8</xdr:row>
      <xdr:rowOff>103188</xdr:rowOff>
    </xdr:to>
    <xdr:pic>
      <xdr:nvPicPr>
        <xdr:cNvPr id="1276" name="Picture 30" hidden="1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90500"/>
          <a:ext cx="1104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142999</xdr:rowOff>
    </xdr:from>
    <xdr:to>
      <xdr:col>1</xdr:col>
      <xdr:colOff>461962</xdr:colOff>
      <xdr:row>7</xdr:row>
      <xdr:rowOff>22224</xdr:rowOff>
    </xdr:to>
    <xdr:pic>
      <xdr:nvPicPr>
        <xdr:cNvPr id="1278" name="Picture 2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142999"/>
          <a:ext cx="1004888" cy="94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555624</xdr:colOff>
      <xdr:row>25</xdr:row>
      <xdr:rowOff>5553</xdr:rowOff>
    </xdr:from>
    <xdr:to>
      <xdr:col>7</xdr:col>
      <xdr:colOff>39686</xdr:colOff>
      <xdr:row>53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EF82A3-36A4-DBC4-A55E-D04C04EC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40.9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08T13:55:56.6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4"/>
  <sheetViews>
    <sheetView showGridLines="0" showRowColHeaders="0" tabSelected="1" zoomScale="120" zoomScaleNormal="120" workbookViewId="0"/>
  </sheetViews>
  <sheetFormatPr baseColWidth="10" defaultRowHeight="12.75" x14ac:dyDescent="0.2"/>
  <cols>
    <col min="5" max="5" width="12.140625" customWidth="1"/>
    <col min="6" max="6" width="18.7109375" customWidth="1"/>
  </cols>
  <sheetData>
    <row r="20" spans="1:6" x14ac:dyDescent="0.2">
      <c r="A20" s="284" t="s">
        <v>115</v>
      </c>
      <c r="B20" s="284"/>
      <c r="C20" s="284"/>
      <c r="D20" s="284"/>
      <c r="E20" s="284"/>
      <c r="F20" s="284"/>
    </row>
    <row r="22" spans="1:6" ht="15" customHeight="1" x14ac:dyDescent="0.2">
      <c r="A22" s="284" t="s">
        <v>114</v>
      </c>
      <c r="B22" s="284"/>
      <c r="C22" s="284"/>
      <c r="D22" s="284"/>
      <c r="E22" s="284"/>
      <c r="F22" s="284"/>
    </row>
    <row r="23" spans="1:6" ht="15" customHeight="1" x14ac:dyDescent="0.2">
      <c r="A23" s="284"/>
      <c r="B23" s="284"/>
      <c r="C23" s="284"/>
      <c r="D23" s="284"/>
      <c r="E23" s="284"/>
      <c r="F23" s="284"/>
    </row>
    <row r="24" spans="1:6" ht="15" customHeight="1" x14ac:dyDescent="0.2">
      <c r="A24" s="284" t="s">
        <v>85</v>
      </c>
      <c r="B24" s="284"/>
      <c r="C24" s="284"/>
      <c r="D24" s="284"/>
      <c r="E24" s="284"/>
      <c r="F24" s="284"/>
    </row>
  </sheetData>
  <sheetProtection password="CA1B" sheet="1" objects="1" scenarios="1" formatCells="0" formatColumns="0" formatRows="0" insertColumns="0" insertRows="0" insertHyperlinks="0" deleteColumns="0" deleteRows="0" sort="0" autoFilter="0" pivotTables="0"/>
  <mergeCells count="4">
    <mergeCell ref="A22:F22"/>
    <mergeCell ref="A23:F23"/>
    <mergeCell ref="A24:F24"/>
    <mergeCell ref="A20:F20"/>
  </mergeCells>
  <phoneticPr fontId="10" type="noConversion"/>
  <printOptions horizontalCentered="1" verticalCentered="1"/>
  <pageMargins left="0.75" right="0.75" top="1" bottom="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Z106"/>
  <sheetViews>
    <sheetView showGridLines="0" showRowColHeaders="0" zoomScale="150" zoomScaleNormal="150" zoomScalePageLayoutView="120" workbookViewId="0"/>
  </sheetViews>
  <sheetFormatPr baseColWidth="10" defaultRowHeight="12.75" x14ac:dyDescent="0.2"/>
  <cols>
    <col min="1" max="1" width="5.5703125" customWidth="1"/>
    <col min="2" max="2" width="25.42578125" customWidth="1"/>
    <col min="3" max="3" width="8" customWidth="1"/>
    <col min="4" max="4" width="7.28515625" customWidth="1"/>
    <col min="5" max="5" width="6.140625" customWidth="1"/>
    <col min="6" max="6" width="4.85546875" customWidth="1"/>
    <col min="7" max="7" width="11" customWidth="1"/>
    <col min="8" max="8" width="6.7109375" customWidth="1"/>
    <col min="9" max="9" width="18.42578125" customWidth="1"/>
    <col min="10" max="10" width="10.42578125" customWidth="1"/>
    <col min="11" max="11" width="11" customWidth="1"/>
    <col min="12" max="12" width="7.28515625" customWidth="1"/>
    <col min="13" max="13" width="11.140625" customWidth="1"/>
    <col min="14" max="14" width="7.28515625" hidden="1" customWidth="1"/>
    <col min="15" max="15" width="11.140625" hidden="1" customWidth="1"/>
    <col min="16" max="16" width="7.28515625" hidden="1" customWidth="1"/>
    <col min="17" max="17" width="12" hidden="1" customWidth="1"/>
    <col min="18" max="19" width="12" customWidth="1"/>
    <col min="20" max="20" width="10.85546875" customWidth="1"/>
    <col min="21" max="21" width="7.28515625" hidden="1" customWidth="1"/>
    <col min="22" max="22" width="0" hidden="1" customWidth="1"/>
    <col min="23" max="23" width="14.140625" hidden="1" customWidth="1"/>
    <col min="24" max="24" width="7.28515625" customWidth="1"/>
    <col min="25" max="25" width="11.42578125" customWidth="1"/>
    <col min="26" max="26" width="14.140625" customWidth="1"/>
  </cols>
  <sheetData>
    <row r="3" spans="1:26" ht="12" customHeight="1" x14ac:dyDescent="0.2">
      <c r="F3" t="s">
        <v>59</v>
      </c>
    </row>
    <row r="4" spans="1:26" ht="12" customHeight="1" x14ac:dyDescent="0.2"/>
    <row r="5" spans="1:26" ht="12.95" customHeight="1" x14ac:dyDescent="0.2">
      <c r="B5" s="1"/>
      <c r="C5" s="285" t="s">
        <v>91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1"/>
      <c r="S5" s="21"/>
    </row>
    <row r="6" spans="1:26" ht="9.9499999999999993" customHeight="1" x14ac:dyDescent="0.25">
      <c r="B6" s="1"/>
      <c r="C6" s="15"/>
      <c r="D6" s="7"/>
      <c r="E6" s="5"/>
      <c r="F6" s="5"/>
      <c r="G6" s="5"/>
      <c r="H6" s="5"/>
      <c r="I6" s="5"/>
      <c r="V6" s="12"/>
      <c r="W6" s="12"/>
    </row>
    <row r="7" spans="1:26" ht="12.95" customHeight="1" x14ac:dyDescent="0.2">
      <c r="B7" s="1"/>
      <c r="C7" s="285" t="s">
        <v>192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1"/>
      <c r="S7" s="21"/>
      <c r="T7" s="12"/>
      <c r="U7" s="12"/>
      <c r="V7" s="12"/>
      <c r="W7" s="12"/>
    </row>
    <row r="8" spans="1:26" ht="9.9499999999999993" customHeight="1" x14ac:dyDescent="0.2"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2"/>
      <c r="U8" s="12"/>
      <c r="V8" s="12"/>
      <c r="W8" s="12"/>
    </row>
    <row r="9" spans="1:26" ht="9.9499999999999993" customHeight="1" thickBot="1" x14ac:dyDescent="0.25">
      <c r="B9" s="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2"/>
      <c r="U9" s="12"/>
      <c r="V9" s="12"/>
      <c r="W9" s="12"/>
    </row>
    <row r="10" spans="1:26" ht="15.95" customHeight="1" thickBot="1" x14ac:dyDescent="0.25">
      <c r="A10" s="156" t="s">
        <v>63</v>
      </c>
      <c r="B10" s="187" t="s">
        <v>23</v>
      </c>
      <c r="C10" s="157" t="s">
        <v>24</v>
      </c>
      <c r="D10" s="85" t="s">
        <v>25</v>
      </c>
      <c r="E10" s="85" t="s">
        <v>26</v>
      </c>
      <c r="F10" s="85" t="s">
        <v>27</v>
      </c>
      <c r="G10" s="85" t="s">
        <v>28</v>
      </c>
      <c r="H10" s="85" t="s">
        <v>29</v>
      </c>
      <c r="I10" s="85" t="s">
        <v>30</v>
      </c>
      <c r="J10" s="158" t="s">
        <v>31</v>
      </c>
      <c r="K10" s="85" t="s">
        <v>40</v>
      </c>
      <c r="L10" s="85" t="s">
        <v>33</v>
      </c>
      <c r="M10" s="85" t="s">
        <v>32</v>
      </c>
      <c r="N10" s="85" t="s">
        <v>33</v>
      </c>
      <c r="O10" s="85" t="s">
        <v>34</v>
      </c>
      <c r="P10" s="85" t="s">
        <v>35</v>
      </c>
      <c r="Q10" s="85" t="s">
        <v>33</v>
      </c>
      <c r="R10" s="85" t="s">
        <v>33</v>
      </c>
      <c r="S10" s="85" t="s">
        <v>34</v>
      </c>
      <c r="T10" s="85" t="s">
        <v>35</v>
      </c>
      <c r="U10" s="85" t="s">
        <v>33</v>
      </c>
      <c r="V10" s="85" t="s">
        <v>36</v>
      </c>
      <c r="W10" s="85" t="s">
        <v>37</v>
      </c>
      <c r="X10" s="85" t="s">
        <v>33</v>
      </c>
      <c r="Y10" s="85" t="s">
        <v>36</v>
      </c>
      <c r="Z10" s="92" t="s">
        <v>84</v>
      </c>
    </row>
    <row r="11" spans="1:26" ht="15" customHeight="1" x14ac:dyDescent="0.2">
      <c r="A11" s="203">
        <v>1</v>
      </c>
      <c r="B11" s="206" t="s">
        <v>198</v>
      </c>
      <c r="C11" s="207">
        <v>146.9</v>
      </c>
      <c r="D11" s="208">
        <v>21.6</v>
      </c>
      <c r="E11" s="209">
        <v>12.6</v>
      </c>
      <c r="F11" s="210" t="s">
        <v>116</v>
      </c>
      <c r="G11" s="211">
        <v>13.01</v>
      </c>
      <c r="H11" s="210">
        <v>5275</v>
      </c>
      <c r="I11" s="210" t="s">
        <v>237</v>
      </c>
      <c r="J11" s="212">
        <v>28.06</v>
      </c>
      <c r="K11" s="213">
        <v>45980</v>
      </c>
      <c r="L11" s="208">
        <v>18.12</v>
      </c>
      <c r="M11" s="213">
        <v>45991</v>
      </c>
      <c r="N11" s="210"/>
      <c r="O11" s="210"/>
      <c r="P11" s="210"/>
      <c r="Q11" s="210"/>
      <c r="R11" s="208">
        <v>10.42</v>
      </c>
      <c r="S11" s="208">
        <v>256.3</v>
      </c>
      <c r="T11" s="213">
        <v>45993</v>
      </c>
      <c r="U11" s="210"/>
      <c r="V11" s="210"/>
      <c r="W11" s="210"/>
      <c r="X11" s="208">
        <v>18.3</v>
      </c>
      <c r="Y11" s="214">
        <v>55.4</v>
      </c>
      <c r="Z11" s="215">
        <v>312.10000000000002</v>
      </c>
    </row>
    <row r="12" spans="1:26" ht="15" customHeight="1" x14ac:dyDescent="0.2">
      <c r="A12" s="204">
        <v>2</v>
      </c>
      <c r="B12" s="216" t="s">
        <v>200</v>
      </c>
      <c r="C12" s="217">
        <v>199.9</v>
      </c>
      <c r="D12" s="218">
        <v>32.26</v>
      </c>
      <c r="E12" s="219">
        <v>18.8</v>
      </c>
      <c r="F12" s="220" t="s">
        <v>65</v>
      </c>
      <c r="G12" s="221">
        <v>33.06</v>
      </c>
      <c r="H12" s="220">
        <v>21651</v>
      </c>
      <c r="I12" s="220" t="s">
        <v>60</v>
      </c>
      <c r="J12" s="222">
        <v>34.049999999999997</v>
      </c>
      <c r="K12" s="223">
        <v>45989</v>
      </c>
      <c r="L12" s="218">
        <v>2.12</v>
      </c>
      <c r="M12" s="223">
        <v>45991</v>
      </c>
      <c r="N12" s="220"/>
      <c r="O12" s="220"/>
      <c r="P12" s="220"/>
      <c r="Q12" s="220"/>
      <c r="R12" s="218">
        <v>16</v>
      </c>
      <c r="S12" s="218">
        <v>61.4</v>
      </c>
      <c r="T12" s="223">
        <v>45994</v>
      </c>
      <c r="U12" s="220"/>
      <c r="V12" s="220"/>
      <c r="W12" s="220"/>
      <c r="X12" s="218">
        <v>1.3</v>
      </c>
      <c r="Y12" s="224">
        <v>57.3</v>
      </c>
      <c r="Z12" s="225">
        <v>119.1</v>
      </c>
    </row>
    <row r="13" spans="1:26" ht="15" customHeight="1" x14ac:dyDescent="0.2">
      <c r="A13" s="204">
        <v>3</v>
      </c>
      <c r="B13" s="216" t="s">
        <v>201</v>
      </c>
      <c r="C13" s="217">
        <v>199.99</v>
      </c>
      <c r="D13" s="218">
        <v>32.26</v>
      </c>
      <c r="E13" s="219">
        <v>18.899999999999999</v>
      </c>
      <c r="F13" s="220" t="s">
        <v>65</v>
      </c>
      <c r="G13" s="219">
        <v>32.08</v>
      </c>
      <c r="H13" s="220">
        <v>21205</v>
      </c>
      <c r="I13" s="220" t="s">
        <v>60</v>
      </c>
      <c r="J13" s="222">
        <v>43.01</v>
      </c>
      <c r="K13" s="223">
        <v>45988</v>
      </c>
      <c r="L13" s="218">
        <v>2.06</v>
      </c>
      <c r="M13" s="223">
        <v>45992</v>
      </c>
      <c r="N13" s="220"/>
      <c r="O13" s="220"/>
      <c r="P13" s="220"/>
      <c r="Q13" s="220"/>
      <c r="R13" s="218">
        <v>19.18</v>
      </c>
      <c r="S13" s="218">
        <v>113.1</v>
      </c>
      <c r="T13" s="223">
        <v>45994</v>
      </c>
      <c r="U13" s="220"/>
      <c r="V13" s="220"/>
      <c r="W13" s="220"/>
      <c r="X13" s="218">
        <v>2.5</v>
      </c>
      <c r="Y13" s="224">
        <v>31.3</v>
      </c>
      <c r="Z13" s="225">
        <v>144.4</v>
      </c>
    </row>
    <row r="14" spans="1:26" ht="15" customHeight="1" x14ac:dyDescent="0.2">
      <c r="A14" s="204">
        <v>4</v>
      </c>
      <c r="B14" s="216" t="s">
        <v>203</v>
      </c>
      <c r="C14" s="217">
        <v>228.99</v>
      </c>
      <c r="D14" s="218">
        <v>32.26</v>
      </c>
      <c r="E14" s="219">
        <v>20.149999999999999</v>
      </c>
      <c r="F14" s="220" t="s">
        <v>65</v>
      </c>
      <c r="G14" s="219">
        <v>33.11</v>
      </c>
      <c r="H14" s="220">
        <v>27708</v>
      </c>
      <c r="I14" s="226" t="s">
        <v>60</v>
      </c>
      <c r="J14" s="222">
        <v>43.02</v>
      </c>
      <c r="K14" s="223">
        <v>45985</v>
      </c>
      <c r="L14" s="218">
        <v>14.36</v>
      </c>
      <c r="M14" s="223">
        <v>45991</v>
      </c>
      <c r="N14" s="220"/>
      <c r="O14" s="220"/>
      <c r="P14" s="220"/>
      <c r="Q14" s="220"/>
      <c r="R14" s="218">
        <v>12.42</v>
      </c>
      <c r="S14" s="218">
        <v>142</v>
      </c>
      <c r="T14" s="223">
        <v>45994</v>
      </c>
      <c r="U14" s="220"/>
      <c r="V14" s="220"/>
      <c r="W14" s="220"/>
      <c r="X14" s="218">
        <v>16.25</v>
      </c>
      <c r="Y14" s="224">
        <v>75.400000000000006</v>
      </c>
      <c r="Z14" s="225">
        <v>217.4</v>
      </c>
    </row>
    <row r="15" spans="1:26" ht="15" customHeight="1" x14ac:dyDescent="0.2">
      <c r="A15" s="204">
        <v>5</v>
      </c>
      <c r="B15" s="216" t="s">
        <v>181</v>
      </c>
      <c r="C15" s="217">
        <v>229</v>
      </c>
      <c r="D15" s="218">
        <v>32.26</v>
      </c>
      <c r="E15" s="219">
        <v>20.05</v>
      </c>
      <c r="F15" s="220" t="s">
        <v>65</v>
      </c>
      <c r="G15" s="219">
        <v>33.06</v>
      </c>
      <c r="H15" s="220">
        <v>27297</v>
      </c>
      <c r="I15" s="220" t="s">
        <v>60</v>
      </c>
      <c r="J15" s="222">
        <v>42.05</v>
      </c>
      <c r="K15" s="223">
        <v>45988</v>
      </c>
      <c r="L15" s="218">
        <v>22.24</v>
      </c>
      <c r="M15" s="223">
        <v>45991</v>
      </c>
      <c r="N15" s="220"/>
      <c r="O15" s="220"/>
      <c r="P15" s="220"/>
      <c r="Q15" s="220"/>
      <c r="R15" s="218">
        <v>14.06</v>
      </c>
      <c r="S15" s="218">
        <v>63.4</v>
      </c>
      <c r="T15" s="223">
        <v>45994</v>
      </c>
      <c r="U15" s="220"/>
      <c r="V15" s="220"/>
      <c r="W15" s="220"/>
      <c r="X15" s="218">
        <v>20.25</v>
      </c>
      <c r="Y15" s="224">
        <v>78.099999999999994</v>
      </c>
      <c r="Z15" s="225">
        <v>142</v>
      </c>
    </row>
    <row r="16" spans="1:26" ht="15" customHeight="1" x14ac:dyDescent="0.2">
      <c r="A16" s="204">
        <v>6</v>
      </c>
      <c r="B16" s="216" t="s">
        <v>204</v>
      </c>
      <c r="C16" s="217">
        <v>146.19</v>
      </c>
      <c r="D16" s="218">
        <v>24.2</v>
      </c>
      <c r="E16" s="219">
        <v>12.9</v>
      </c>
      <c r="F16" s="220" t="s">
        <v>65</v>
      </c>
      <c r="G16" s="219">
        <v>15.09</v>
      </c>
      <c r="H16" s="220">
        <v>6254</v>
      </c>
      <c r="I16" s="220" t="s">
        <v>60</v>
      </c>
      <c r="J16" s="222">
        <v>24.11</v>
      </c>
      <c r="K16" s="223">
        <v>45986</v>
      </c>
      <c r="L16" s="218">
        <v>0.12</v>
      </c>
      <c r="M16" s="223">
        <v>45993</v>
      </c>
      <c r="N16" s="220"/>
      <c r="O16" s="220"/>
      <c r="P16" s="220"/>
      <c r="Q16" s="220"/>
      <c r="R16" s="218">
        <v>20</v>
      </c>
      <c r="S16" s="218">
        <v>187.4</v>
      </c>
      <c r="T16" s="223">
        <v>45995</v>
      </c>
      <c r="U16" s="220"/>
      <c r="V16" s="220"/>
      <c r="W16" s="220"/>
      <c r="X16" s="218">
        <v>21.1</v>
      </c>
      <c r="Y16" s="224">
        <v>49.1</v>
      </c>
      <c r="Z16" s="225">
        <v>236.6</v>
      </c>
    </row>
    <row r="17" spans="1:26" ht="15" customHeight="1" x14ac:dyDescent="0.2">
      <c r="A17" s="204">
        <v>7</v>
      </c>
      <c r="B17" s="216" t="s">
        <v>206</v>
      </c>
      <c r="C17" s="217">
        <v>199.9</v>
      </c>
      <c r="D17" s="218">
        <v>32.26</v>
      </c>
      <c r="E17" s="219">
        <v>18.5</v>
      </c>
      <c r="F17" s="220" t="s">
        <v>65</v>
      </c>
      <c r="G17" s="219">
        <v>33.07</v>
      </c>
      <c r="H17" s="220">
        <v>21330</v>
      </c>
      <c r="I17" s="220" t="s">
        <v>60</v>
      </c>
      <c r="J17" s="222">
        <v>39.07</v>
      </c>
      <c r="K17" s="223">
        <v>45993</v>
      </c>
      <c r="L17" s="218">
        <v>7.5</v>
      </c>
      <c r="M17" s="223">
        <v>45994</v>
      </c>
      <c r="N17" s="220"/>
      <c r="O17" s="220"/>
      <c r="P17" s="220"/>
      <c r="Q17" s="220"/>
      <c r="R17" s="218">
        <v>19.059999999999999</v>
      </c>
      <c r="S17" s="218">
        <v>35.1</v>
      </c>
      <c r="T17" s="223">
        <v>45996</v>
      </c>
      <c r="U17" s="220"/>
      <c r="V17" s="220"/>
      <c r="W17" s="220"/>
      <c r="X17" s="218">
        <v>14.05</v>
      </c>
      <c r="Y17" s="224">
        <v>42.5</v>
      </c>
      <c r="Z17" s="225">
        <v>78.099999999999994</v>
      </c>
    </row>
    <row r="18" spans="1:26" ht="15" customHeight="1" x14ac:dyDescent="0.2">
      <c r="A18" s="204">
        <v>8</v>
      </c>
      <c r="B18" s="216" t="s">
        <v>207</v>
      </c>
      <c r="C18" s="217">
        <v>229</v>
      </c>
      <c r="D18" s="218">
        <v>32.26</v>
      </c>
      <c r="E18" s="219">
        <v>20.25</v>
      </c>
      <c r="F18" s="220" t="s">
        <v>65</v>
      </c>
      <c r="G18" s="219">
        <v>32.049999999999997</v>
      </c>
      <c r="H18" s="220">
        <v>27819</v>
      </c>
      <c r="I18" s="220" t="s">
        <v>60</v>
      </c>
      <c r="J18" s="222">
        <v>43.03</v>
      </c>
      <c r="K18" s="223">
        <v>45995</v>
      </c>
      <c r="L18" s="218">
        <v>18.420000000000002</v>
      </c>
      <c r="M18" s="223">
        <v>45995</v>
      </c>
      <c r="N18" s="220"/>
      <c r="O18" s="220"/>
      <c r="P18" s="220"/>
      <c r="Q18" s="220"/>
      <c r="R18" s="218">
        <v>20.18</v>
      </c>
      <c r="S18" s="218">
        <v>1.3</v>
      </c>
      <c r="T18" s="223">
        <v>45997</v>
      </c>
      <c r="U18" s="220"/>
      <c r="V18" s="220"/>
      <c r="W18" s="220"/>
      <c r="X18" s="218">
        <v>1.05</v>
      </c>
      <c r="Y18" s="224">
        <v>28.4</v>
      </c>
      <c r="Z18" s="225">
        <v>30.2</v>
      </c>
    </row>
    <row r="19" spans="1:26" ht="15" customHeight="1" x14ac:dyDescent="0.2">
      <c r="A19" s="204">
        <v>9</v>
      </c>
      <c r="B19" s="216" t="s">
        <v>209</v>
      </c>
      <c r="C19" s="217">
        <v>228.99</v>
      </c>
      <c r="D19" s="218">
        <v>32.26</v>
      </c>
      <c r="E19" s="219">
        <v>20.149999999999999</v>
      </c>
      <c r="F19" s="220" t="s">
        <v>116</v>
      </c>
      <c r="G19" s="219">
        <v>14</v>
      </c>
      <c r="H19" s="220">
        <v>27738</v>
      </c>
      <c r="I19" s="220" t="s">
        <v>182</v>
      </c>
      <c r="J19" s="222">
        <v>43.06</v>
      </c>
      <c r="K19" s="223">
        <v>45989</v>
      </c>
      <c r="L19" s="218">
        <v>17.36</v>
      </c>
      <c r="M19" s="223">
        <v>45994</v>
      </c>
      <c r="N19" s="220"/>
      <c r="O19" s="220"/>
      <c r="P19" s="220"/>
      <c r="Q19" s="220"/>
      <c r="R19" s="218">
        <v>4.42</v>
      </c>
      <c r="S19" s="218">
        <v>107</v>
      </c>
      <c r="T19" s="223">
        <v>45997</v>
      </c>
      <c r="U19" s="220"/>
      <c r="V19" s="220"/>
      <c r="W19" s="220"/>
      <c r="X19" s="218">
        <v>16.5</v>
      </c>
      <c r="Y19" s="224">
        <v>84</v>
      </c>
      <c r="Z19" s="225">
        <v>191.1</v>
      </c>
    </row>
    <row r="20" spans="1:26" ht="15" customHeight="1" x14ac:dyDescent="0.2">
      <c r="A20" s="204">
        <v>10</v>
      </c>
      <c r="B20" s="216" t="s">
        <v>211</v>
      </c>
      <c r="C20" s="217">
        <v>227.2</v>
      </c>
      <c r="D20" s="218">
        <v>36</v>
      </c>
      <c r="E20" s="219">
        <v>20.350000000000001</v>
      </c>
      <c r="F20" s="220" t="s">
        <v>65</v>
      </c>
      <c r="G20" s="219">
        <v>30.1</v>
      </c>
      <c r="H20" s="220">
        <v>26243</v>
      </c>
      <c r="I20" s="220" t="s">
        <v>60</v>
      </c>
      <c r="J20" s="222">
        <v>40.07</v>
      </c>
      <c r="K20" s="223">
        <v>45997</v>
      </c>
      <c r="L20" s="218">
        <v>11.48</v>
      </c>
      <c r="M20" s="223">
        <v>45997</v>
      </c>
      <c r="N20" s="220"/>
      <c r="O20" s="220"/>
      <c r="P20" s="220"/>
      <c r="Q20" s="220"/>
      <c r="R20" s="218">
        <v>14.18</v>
      </c>
      <c r="S20" s="218">
        <v>2.2999999999999998</v>
      </c>
      <c r="T20" s="223">
        <v>46001</v>
      </c>
      <c r="U20" s="220"/>
      <c r="V20" s="220"/>
      <c r="W20" s="220"/>
      <c r="X20" s="218">
        <v>1.1499999999999999</v>
      </c>
      <c r="Y20" s="224">
        <v>82.5</v>
      </c>
      <c r="Z20" s="225">
        <v>85.2</v>
      </c>
    </row>
    <row r="21" spans="1:26" ht="15" customHeight="1" x14ac:dyDescent="0.2">
      <c r="A21" s="204">
        <v>11</v>
      </c>
      <c r="B21" s="216" t="s">
        <v>212</v>
      </c>
      <c r="C21" s="217">
        <v>229.02</v>
      </c>
      <c r="D21" s="218">
        <v>32.25</v>
      </c>
      <c r="E21" s="219">
        <v>20.100000000000001</v>
      </c>
      <c r="F21" s="220" t="s">
        <v>65</v>
      </c>
      <c r="G21" s="219">
        <v>32.01</v>
      </c>
      <c r="H21" s="220">
        <v>27081</v>
      </c>
      <c r="I21" s="220" t="s">
        <v>60</v>
      </c>
      <c r="J21" s="222">
        <v>43.02</v>
      </c>
      <c r="K21" s="223">
        <v>45996</v>
      </c>
      <c r="L21" s="218">
        <v>14.24</v>
      </c>
      <c r="M21" s="223">
        <v>45997</v>
      </c>
      <c r="N21" s="220"/>
      <c r="O21" s="220"/>
      <c r="P21" s="220"/>
      <c r="Q21" s="220"/>
      <c r="R21" s="218">
        <v>19.3</v>
      </c>
      <c r="S21" s="218">
        <v>29</v>
      </c>
      <c r="T21" s="223">
        <v>46001</v>
      </c>
      <c r="U21" s="220"/>
      <c r="V21" s="220"/>
      <c r="W21" s="220"/>
      <c r="X21" s="218">
        <v>14.25</v>
      </c>
      <c r="Y21" s="224">
        <v>90.5</v>
      </c>
      <c r="Z21" s="225">
        <v>120</v>
      </c>
    </row>
    <row r="22" spans="1:26" ht="15" customHeight="1" x14ac:dyDescent="0.2">
      <c r="A22" s="204">
        <v>12</v>
      </c>
      <c r="B22" s="216" t="s">
        <v>213</v>
      </c>
      <c r="C22" s="217">
        <v>229.06</v>
      </c>
      <c r="D22" s="218">
        <v>32.26</v>
      </c>
      <c r="E22" s="219">
        <v>20.05</v>
      </c>
      <c r="F22" s="220" t="s">
        <v>65</v>
      </c>
      <c r="G22" s="219">
        <v>33.01</v>
      </c>
      <c r="H22" s="220">
        <v>26973</v>
      </c>
      <c r="I22" s="220" t="s">
        <v>60</v>
      </c>
      <c r="J22" s="222">
        <v>43.05</v>
      </c>
      <c r="K22" s="223">
        <v>45997</v>
      </c>
      <c r="L22" s="218">
        <v>19.489999999999998</v>
      </c>
      <c r="M22" s="223">
        <v>45997</v>
      </c>
      <c r="N22" s="220"/>
      <c r="O22" s="220"/>
      <c r="P22" s="220"/>
      <c r="Q22" s="220"/>
      <c r="R22" s="218">
        <v>21</v>
      </c>
      <c r="S22" s="218">
        <v>1.4</v>
      </c>
      <c r="T22" s="223">
        <v>46002</v>
      </c>
      <c r="U22" s="220"/>
      <c r="V22" s="220"/>
      <c r="W22" s="220"/>
      <c r="X22" s="218">
        <v>11.35</v>
      </c>
      <c r="Y22" s="224">
        <v>110.3</v>
      </c>
      <c r="Z22" s="225">
        <v>112.1</v>
      </c>
    </row>
    <row r="23" spans="1:26" ht="15" customHeight="1" x14ac:dyDescent="0.2">
      <c r="A23" s="204">
        <v>13</v>
      </c>
      <c r="B23" s="216" t="s">
        <v>214</v>
      </c>
      <c r="C23" s="217">
        <v>199.9</v>
      </c>
      <c r="D23" s="218">
        <v>32.26</v>
      </c>
      <c r="E23" s="219">
        <v>18.600000000000001</v>
      </c>
      <c r="F23" s="220" t="s">
        <v>65</v>
      </c>
      <c r="G23" s="219">
        <v>32.07</v>
      </c>
      <c r="H23" s="220">
        <v>21466</v>
      </c>
      <c r="I23" s="220" t="s">
        <v>60</v>
      </c>
      <c r="J23" s="222">
        <v>39</v>
      </c>
      <c r="K23" s="223">
        <v>45999</v>
      </c>
      <c r="L23" s="218">
        <v>22</v>
      </c>
      <c r="M23" s="223">
        <v>46001</v>
      </c>
      <c r="N23" s="220"/>
      <c r="O23" s="220"/>
      <c r="P23" s="220"/>
      <c r="Q23" s="220"/>
      <c r="R23" s="218">
        <v>2.42</v>
      </c>
      <c r="S23" s="218">
        <v>28.4</v>
      </c>
      <c r="T23" s="223">
        <v>46003</v>
      </c>
      <c r="U23" s="220"/>
      <c r="V23" s="220"/>
      <c r="W23" s="220"/>
      <c r="X23" s="218">
        <v>8.25</v>
      </c>
      <c r="Y23" s="224">
        <v>63.4</v>
      </c>
      <c r="Z23" s="225">
        <v>82.2</v>
      </c>
    </row>
    <row r="24" spans="1:26" ht="15" customHeight="1" x14ac:dyDescent="0.2">
      <c r="A24" s="204">
        <v>14</v>
      </c>
      <c r="B24" s="216" t="s">
        <v>216</v>
      </c>
      <c r="C24" s="217">
        <v>170.7</v>
      </c>
      <c r="D24" s="218">
        <v>27</v>
      </c>
      <c r="E24" s="219">
        <v>13.8</v>
      </c>
      <c r="F24" s="220" t="s">
        <v>116</v>
      </c>
      <c r="G24" s="219">
        <v>11.02</v>
      </c>
      <c r="H24" s="220">
        <v>10385</v>
      </c>
      <c r="I24" s="220" t="s">
        <v>61</v>
      </c>
      <c r="J24" s="222">
        <v>31.06</v>
      </c>
      <c r="K24" s="223">
        <v>45993</v>
      </c>
      <c r="L24" s="218">
        <v>2.36</v>
      </c>
      <c r="M24" s="223">
        <v>46001</v>
      </c>
      <c r="N24" s="220"/>
      <c r="O24" s="220"/>
      <c r="P24" s="220"/>
      <c r="Q24" s="220"/>
      <c r="R24" s="218">
        <v>19.36</v>
      </c>
      <c r="S24" s="218">
        <v>209</v>
      </c>
      <c r="T24" s="223">
        <v>46003</v>
      </c>
      <c r="U24" s="220"/>
      <c r="V24" s="220"/>
      <c r="W24" s="220"/>
      <c r="X24" s="218">
        <v>21.45</v>
      </c>
      <c r="Y24" s="224">
        <v>50</v>
      </c>
      <c r="Z24" s="225">
        <v>259</v>
      </c>
    </row>
    <row r="25" spans="1:26" ht="15" customHeight="1" x14ac:dyDescent="0.2">
      <c r="A25" s="204">
        <v>15</v>
      </c>
      <c r="B25" s="216" t="s">
        <v>217</v>
      </c>
      <c r="C25" s="217">
        <v>229</v>
      </c>
      <c r="D25" s="218">
        <v>32.26</v>
      </c>
      <c r="E25" s="219">
        <v>20.05</v>
      </c>
      <c r="F25" s="220" t="s">
        <v>65</v>
      </c>
      <c r="G25" s="219">
        <v>28.08</v>
      </c>
      <c r="H25" s="220">
        <v>27348</v>
      </c>
      <c r="I25" s="220" t="s">
        <v>60</v>
      </c>
      <c r="J25" s="222">
        <v>40.07</v>
      </c>
      <c r="K25" s="223">
        <v>46001</v>
      </c>
      <c r="L25" s="218">
        <v>13</v>
      </c>
      <c r="M25" s="223">
        <v>46002</v>
      </c>
      <c r="N25" s="220"/>
      <c r="O25" s="220"/>
      <c r="P25" s="220"/>
      <c r="Q25" s="220"/>
      <c r="R25" s="218">
        <v>13</v>
      </c>
      <c r="S25" s="218">
        <v>24</v>
      </c>
      <c r="T25" s="223">
        <v>46004</v>
      </c>
      <c r="U25" s="220"/>
      <c r="V25" s="220"/>
      <c r="W25" s="220"/>
      <c r="X25" s="218">
        <v>5</v>
      </c>
      <c r="Y25" s="224">
        <v>40</v>
      </c>
      <c r="Z25" s="225">
        <v>64</v>
      </c>
    </row>
    <row r="26" spans="1:26" ht="15" customHeight="1" x14ac:dyDescent="0.2">
      <c r="A26" s="204">
        <v>16</v>
      </c>
      <c r="B26" s="216" t="s">
        <v>218</v>
      </c>
      <c r="C26" s="217">
        <v>229.03</v>
      </c>
      <c r="D26" s="218">
        <v>32.26</v>
      </c>
      <c r="E26" s="219">
        <v>20.05</v>
      </c>
      <c r="F26" s="220" t="s">
        <v>65</v>
      </c>
      <c r="G26" s="219">
        <v>32.049999999999997</v>
      </c>
      <c r="H26" s="220">
        <v>27331</v>
      </c>
      <c r="I26" s="220" t="s">
        <v>60</v>
      </c>
      <c r="J26" s="222">
        <v>42.02</v>
      </c>
      <c r="K26" s="223">
        <v>46004</v>
      </c>
      <c r="L26" s="218">
        <v>1.48</v>
      </c>
      <c r="M26" s="223">
        <v>46004</v>
      </c>
      <c r="N26" s="220"/>
      <c r="O26" s="220"/>
      <c r="P26" s="220"/>
      <c r="Q26" s="220"/>
      <c r="R26" s="218">
        <v>4.1500000000000004</v>
      </c>
      <c r="S26" s="218">
        <v>2.2000000000000002</v>
      </c>
      <c r="T26" s="223">
        <v>46008</v>
      </c>
      <c r="U26" s="220"/>
      <c r="V26" s="220"/>
      <c r="W26" s="220"/>
      <c r="X26" s="218">
        <v>7.2</v>
      </c>
      <c r="Y26" s="224">
        <v>99</v>
      </c>
      <c r="Z26" s="225">
        <v>101.3</v>
      </c>
    </row>
    <row r="27" spans="1:26" ht="15" customHeight="1" x14ac:dyDescent="0.2">
      <c r="A27" s="204">
        <v>17</v>
      </c>
      <c r="B27" s="216" t="s">
        <v>219</v>
      </c>
      <c r="C27" s="217">
        <v>228.99</v>
      </c>
      <c r="D27" s="218">
        <v>32.25</v>
      </c>
      <c r="E27" s="219">
        <v>20.21</v>
      </c>
      <c r="F27" s="220" t="s">
        <v>65</v>
      </c>
      <c r="G27" s="219">
        <v>33.049999999999997</v>
      </c>
      <c r="H27" s="220">
        <v>27386</v>
      </c>
      <c r="I27" s="220" t="s">
        <v>60</v>
      </c>
      <c r="J27" s="222">
        <v>43.07</v>
      </c>
      <c r="K27" s="223">
        <v>46006</v>
      </c>
      <c r="L27" s="218">
        <v>7.45</v>
      </c>
      <c r="M27" s="223">
        <v>46006</v>
      </c>
      <c r="N27" s="220"/>
      <c r="O27" s="220"/>
      <c r="P27" s="220"/>
      <c r="Q27" s="220"/>
      <c r="R27" s="218">
        <v>8.4499999999999993</v>
      </c>
      <c r="S27" s="218">
        <v>1</v>
      </c>
      <c r="T27" s="223">
        <v>46008</v>
      </c>
      <c r="U27" s="220"/>
      <c r="V27" s="220"/>
      <c r="W27" s="220"/>
      <c r="X27" s="218">
        <v>17.2</v>
      </c>
      <c r="Y27" s="224">
        <v>56.3</v>
      </c>
      <c r="Z27" s="225">
        <v>57.3</v>
      </c>
    </row>
    <row r="28" spans="1:26" ht="15" customHeight="1" x14ac:dyDescent="0.2">
      <c r="A28" s="204">
        <v>18</v>
      </c>
      <c r="B28" s="216" t="s">
        <v>220</v>
      </c>
      <c r="C28" s="217">
        <v>199.98</v>
      </c>
      <c r="D28" s="218">
        <v>32.24</v>
      </c>
      <c r="E28" s="219">
        <v>19.149999999999999</v>
      </c>
      <c r="F28" s="220" t="s">
        <v>65</v>
      </c>
      <c r="G28" s="219">
        <v>33.03</v>
      </c>
      <c r="H28" s="220">
        <v>20839</v>
      </c>
      <c r="I28" s="220" t="s">
        <v>60</v>
      </c>
      <c r="J28" s="222">
        <v>43.07</v>
      </c>
      <c r="K28" s="223">
        <v>46004</v>
      </c>
      <c r="L28" s="218">
        <v>16</v>
      </c>
      <c r="M28" s="223">
        <v>46004</v>
      </c>
      <c r="N28" s="220"/>
      <c r="O28" s="220"/>
      <c r="P28" s="220"/>
      <c r="Q28" s="220"/>
      <c r="R28" s="218">
        <v>18.3</v>
      </c>
      <c r="S28" s="218">
        <v>2.2999999999999998</v>
      </c>
      <c r="T28" s="223">
        <v>46008</v>
      </c>
      <c r="U28" s="220"/>
      <c r="V28" s="220"/>
      <c r="W28" s="220"/>
      <c r="X28" s="218">
        <v>22.1</v>
      </c>
      <c r="Y28" s="224">
        <v>99.4</v>
      </c>
      <c r="Z28" s="225">
        <v>102.1</v>
      </c>
    </row>
    <row r="29" spans="1:26" ht="15" customHeight="1" x14ac:dyDescent="0.2">
      <c r="A29" s="204">
        <v>19</v>
      </c>
      <c r="B29" s="216" t="s">
        <v>221</v>
      </c>
      <c r="C29" s="217">
        <v>229</v>
      </c>
      <c r="D29" s="218">
        <v>32.26</v>
      </c>
      <c r="E29" s="219">
        <v>20.350000000000001</v>
      </c>
      <c r="F29" s="220" t="s">
        <v>65</v>
      </c>
      <c r="G29" s="219">
        <v>33.020000000000003</v>
      </c>
      <c r="H29" s="220">
        <v>27169</v>
      </c>
      <c r="I29" s="220" t="s">
        <v>60</v>
      </c>
      <c r="J29" s="222">
        <v>43.03</v>
      </c>
      <c r="K29" s="223">
        <v>46006</v>
      </c>
      <c r="L29" s="218">
        <v>9.24</v>
      </c>
      <c r="M29" s="223">
        <v>46008</v>
      </c>
      <c r="N29" s="220"/>
      <c r="O29" s="220"/>
      <c r="P29" s="220"/>
      <c r="Q29" s="220"/>
      <c r="R29" s="218">
        <v>8.3000000000000007</v>
      </c>
      <c r="S29" s="218">
        <v>47</v>
      </c>
      <c r="T29" s="223">
        <v>46009</v>
      </c>
      <c r="U29" s="220"/>
      <c r="V29" s="220"/>
      <c r="W29" s="220"/>
      <c r="X29" s="218">
        <v>20</v>
      </c>
      <c r="Y29" s="224">
        <v>35.299999999999997</v>
      </c>
      <c r="Z29" s="225">
        <v>82.3</v>
      </c>
    </row>
    <row r="30" spans="1:26" ht="15" customHeight="1" x14ac:dyDescent="0.2">
      <c r="A30" s="204">
        <v>20</v>
      </c>
      <c r="B30" s="216" t="s">
        <v>222</v>
      </c>
      <c r="C30" s="217">
        <v>229.02</v>
      </c>
      <c r="D30" s="218">
        <v>32.25</v>
      </c>
      <c r="E30" s="219">
        <v>20.100000000000001</v>
      </c>
      <c r="F30" s="220" t="s">
        <v>65</v>
      </c>
      <c r="G30" s="219">
        <v>32.01</v>
      </c>
      <c r="H30" s="220">
        <v>26983</v>
      </c>
      <c r="I30" s="220" t="s">
        <v>60</v>
      </c>
      <c r="J30" s="222">
        <v>43.02</v>
      </c>
      <c r="K30" s="223">
        <v>46006</v>
      </c>
      <c r="L30" s="218">
        <v>23.36</v>
      </c>
      <c r="M30" s="223">
        <v>46009</v>
      </c>
      <c r="N30" s="220"/>
      <c r="O30" s="220"/>
      <c r="P30" s="220"/>
      <c r="Q30" s="220"/>
      <c r="R30" s="218">
        <v>0.01</v>
      </c>
      <c r="S30" s="218">
        <v>48.2</v>
      </c>
      <c r="T30" s="223">
        <v>46011</v>
      </c>
      <c r="U30" s="220"/>
      <c r="V30" s="220"/>
      <c r="W30" s="220"/>
      <c r="X30" s="218">
        <v>7.25</v>
      </c>
      <c r="Y30" s="224">
        <v>55.2</v>
      </c>
      <c r="Z30" s="225">
        <v>103.4</v>
      </c>
    </row>
    <row r="31" spans="1:26" ht="15" customHeight="1" x14ac:dyDescent="0.2">
      <c r="A31" s="204">
        <v>21</v>
      </c>
      <c r="B31" s="216" t="s">
        <v>223</v>
      </c>
      <c r="C31" s="217">
        <v>169.9</v>
      </c>
      <c r="D31" s="218">
        <v>25.4</v>
      </c>
      <c r="E31" s="219">
        <v>14.9</v>
      </c>
      <c r="F31" s="220" t="s">
        <v>65</v>
      </c>
      <c r="G31" s="219">
        <v>34.01</v>
      </c>
      <c r="H31" s="220">
        <v>8551</v>
      </c>
      <c r="I31" s="220" t="s">
        <v>183</v>
      </c>
      <c r="J31" s="222">
        <v>32.090000000000003</v>
      </c>
      <c r="K31" s="223">
        <v>46010</v>
      </c>
      <c r="L31" s="218">
        <v>2.2999999999999998</v>
      </c>
      <c r="M31" s="223">
        <v>46011</v>
      </c>
      <c r="N31" s="220"/>
      <c r="O31" s="220"/>
      <c r="P31" s="220"/>
      <c r="Q31" s="220"/>
      <c r="R31" s="218">
        <v>10.25</v>
      </c>
      <c r="S31" s="218">
        <v>31.5</v>
      </c>
      <c r="T31" s="223">
        <v>46012</v>
      </c>
      <c r="U31" s="220"/>
      <c r="V31" s="220"/>
      <c r="W31" s="220"/>
      <c r="X31" s="218">
        <v>0.45</v>
      </c>
      <c r="Y31" s="224">
        <v>14.2</v>
      </c>
      <c r="Z31" s="225">
        <v>46.1</v>
      </c>
    </row>
    <row r="32" spans="1:26" ht="15" customHeight="1" x14ac:dyDescent="0.2">
      <c r="A32" s="204">
        <v>22</v>
      </c>
      <c r="B32" s="216" t="s">
        <v>224</v>
      </c>
      <c r="C32" s="217">
        <v>229</v>
      </c>
      <c r="D32" s="218">
        <v>32.26</v>
      </c>
      <c r="E32" s="219">
        <v>20.2</v>
      </c>
      <c r="F32" s="220" t="s">
        <v>65</v>
      </c>
      <c r="G32" s="219">
        <v>32.07</v>
      </c>
      <c r="H32" s="220">
        <v>26682</v>
      </c>
      <c r="I32" s="220" t="s">
        <v>60</v>
      </c>
      <c r="J32" s="222">
        <v>42.01</v>
      </c>
      <c r="K32" s="223">
        <v>46008</v>
      </c>
      <c r="L32" s="218">
        <v>17</v>
      </c>
      <c r="M32" s="223">
        <v>46011</v>
      </c>
      <c r="N32" s="220"/>
      <c r="O32" s="220"/>
      <c r="P32" s="220"/>
      <c r="Q32" s="220"/>
      <c r="R32" s="218">
        <v>9.06</v>
      </c>
      <c r="S32" s="218">
        <v>64</v>
      </c>
      <c r="T32" s="223">
        <v>46013</v>
      </c>
      <c r="U32" s="220"/>
      <c r="V32" s="220"/>
      <c r="W32" s="220"/>
      <c r="X32" s="218">
        <v>13.5</v>
      </c>
      <c r="Y32" s="224">
        <v>52.4</v>
      </c>
      <c r="Z32" s="225">
        <v>116.5</v>
      </c>
    </row>
    <row r="33" spans="1:26" ht="15" customHeight="1" x14ac:dyDescent="0.2">
      <c r="A33" s="204">
        <v>23</v>
      </c>
      <c r="B33" s="216" t="s">
        <v>225</v>
      </c>
      <c r="C33" s="217">
        <v>229</v>
      </c>
      <c r="D33" s="218">
        <v>32.26</v>
      </c>
      <c r="E33" s="219">
        <v>20.05</v>
      </c>
      <c r="F33" s="220" t="s">
        <v>116</v>
      </c>
      <c r="G33" s="219">
        <v>17.079999999999998</v>
      </c>
      <c r="H33" s="220">
        <v>27662</v>
      </c>
      <c r="I33" s="220" t="s">
        <v>238</v>
      </c>
      <c r="J33" s="222">
        <v>41.01</v>
      </c>
      <c r="K33" s="223">
        <v>46006</v>
      </c>
      <c r="L33" s="218">
        <v>0.01</v>
      </c>
      <c r="M33" s="223">
        <v>46008</v>
      </c>
      <c r="N33" s="220"/>
      <c r="O33" s="220"/>
      <c r="P33" s="220"/>
      <c r="Q33" s="220"/>
      <c r="R33" s="218">
        <v>19.059999999999999</v>
      </c>
      <c r="S33" s="218">
        <v>67</v>
      </c>
      <c r="T33" s="223">
        <v>46015</v>
      </c>
      <c r="U33" s="220"/>
      <c r="V33" s="220"/>
      <c r="W33" s="220"/>
      <c r="X33" s="218">
        <v>2.5</v>
      </c>
      <c r="Y33" s="224">
        <v>151.4</v>
      </c>
      <c r="Z33" s="225">
        <v>218.4</v>
      </c>
    </row>
    <row r="34" spans="1:26" ht="15" customHeight="1" x14ac:dyDescent="0.2">
      <c r="A34" s="204">
        <v>24</v>
      </c>
      <c r="B34" s="216" t="s">
        <v>226</v>
      </c>
      <c r="C34" s="217">
        <v>199.98</v>
      </c>
      <c r="D34" s="218">
        <v>32.26</v>
      </c>
      <c r="E34" s="219">
        <v>18.329999999999998</v>
      </c>
      <c r="F34" s="220" t="s">
        <v>116</v>
      </c>
      <c r="G34" s="219">
        <v>14.07</v>
      </c>
      <c r="H34" s="220">
        <v>19911</v>
      </c>
      <c r="I34" s="220" t="s">
        <v>182</v>
      </c>
      <c r="J34" s="222">
        <v>38.06</v>
      </c>
      <c r="K34" s="223">
        <v>46010</v>
      </c>
      <c r="L34" s="218">
        <v>0.48</v>
      </c>
      <c r="M34" s="223">
        <v>46013</v>
      </c>
      <c r="N34" s="220"/>
      <c r="O34" s="220"/>
      <c r="P34" s="220"/>
      <c r="Q34" s="220"/>
      <c r="R34" s="218">
        <v>15</v>
      </c>
      <c r="S34" s="218">
        <v>86.1</v>
      </c>
      <c r="T34" s="223">
        <v>46017</v>
      </c>
      <c r="U34" s="220"/>
      <c r="V34" s="220"/>
      <c r="W34" s="220"/>
      <c r="X34" s="218">
        <v>18</v>
      </c>
      <c r="Y34" s="224">
        <v>99</v>
      </c>
      <c r="Z34" s="225">
        <v>185.1</v>
      </c>
    </row>
    <row r="35" spans="1:26" ht="15" customHeight="1" x14ac:dyDescent="0.2">
      <c r="A35" s="204">
        <v>25</v>
      </c>
      <c r="B35" s="216" t="s">
        <v>229</v>
      </c>
      <c r="C35" s="217">
        <v>228.99</v>
      </c>
      <c r="D35" s="218">
        <v>32.26</v>
      </c>
      <c r="E35" s="219">
        <v>20.05</v>
      </c>
      <c r="F35" s="220" t="s">
        <v>65</v>
      </c>
      <c r="G35" s="219">
        <v>29.1</v>
      </c>
      <c r="H35" s="220">
        <v>27239</v>
      </c>
      <c r="I35" s="220" t="s">
        <v>60</v>
      </c>
      <c r="J35" s="222">
        <v>42.07</v>
      </c>
      <c r="K35" s="223">
        <v>46009</v>
      </c>
      <c r="L35" s="218">
        <v>11.3</v>
      </c>
      <c r="M35" s="223">
        <v>46015</v>
      </c>
      <c r="N35" s="220"/>
      <c r="O35" s="220"/>
      <c r="P35" s="220"/>
      <c r="Q35" s="220"/>
      <c r="R35" s="218">
        <v>5.2</v>
      </c>
      <c r="S35" s="218">
        <v>137.5</v>
      </c>
      <c r="T35" s="223">
        <v>46018</v>
      </c>
      <c r="U35" s="220"/>
      <c r="V35" s="220"/>
      <c r="W35" s="220"/>
      <c r="X35" s="218">
        <v>19.350000000000001</v>
      </c>
      <c r="Y35" s="224">
        <v>86.1</v>
      </c>
      <c r="Z35" s="225">
        <v>224</v>
      </c>
    </row>
    <row r="36" spans="1:26" ht="15" customHeight="1" x14ac:dyDescent="0.2">
      <c r="A36" s="204">
        <v>26</v>
      </c>
      <c r="B36" s="216" t="s">
        <v>230</v>
      </c>
      <c r="C36" s="217">
        <v>228.9</v>
      </c>
      <c r="D36" s="218">
        <v>32.26</v>
      </c>
      <c r="E36" s="219">
        <v>20.010000000000002</v>
      </c>
      <c r="F36" s="220" t="s">
        <v>65</v>
      </c>
      <c r="G36" s="219">
        <v>34.06</v>
      </c>
      <c r="H36" s="220">
        <v>27451</v>
      </c>
      <c r="I36" s="220" t="s">
        <v>60</v>
      </c>
      <c r="J36" s="222">
        <v>43.08</v>
      </c>
      <c r="K36" s="223">
        <v>46016</v>
      </c>
      <c r="L36" s="218">
        <v>8.36</v>
      </c>
      <c r="M36" s="223">
        <v>46017</v>
      </c>
      <c r="N36" s="220"/>
      <c r="O36" s="220"/>
      <c r="P36" s="220"/>
      <c r="Q36" s="220"/>
      <c r="R36" s="218">
        <v>19.36</v>
      </c>
      <c r="S36" s="218">
        <v>35</v>
      </c>
      <c r="T36" s="223">
        <v>46018</v>
      </c>
      <c r="U36" s="220"/>
      <c r="V36" s="220"/>
      <c r="W36" s="220"/>
      <c r="X36" s="218">
        <v>23.35</v>
      </c>
      <c r="Y36" s="224">
        <v>27.5</v>
      </c>
      <c r="Z36" s="225">
        <v>62.5</v>
      </c>
    </row>
    <row r="37" spans="1:26" ht="15" customHeight="1" x14ac:dyDescent="0.2">
      <c r="A37" s="204">
        <v>27</v>
      </c>
      <c r="B37" s="216" t="s">
        <v>231</v>
      </c>
      <c r="C37" s="217">
        <v>229.01</v>
      </c>
      <c r="D37" s="218">
        <v>32.26</v>
      </c>
      <c r="E37" s="219">
        <v>20.260000000000002</v>
      </c>
      <c r="F37" s="220" t="s">
        <v>116</v>
      </c>
      <c r="G37" s="219">
        <v>16.079999999999998</v>
      </c>
      <c r="H37" s="220">
        <v>27797</v>
      </c>
      <c r="I37" s="220" t="s">
        <v>184</v>
      </c>
      <c r="J37" s="222">
        <v>42.07</v>
      </c>
      <c r="K37" s="223">
        <v>46014</v>
      </c>
      <c r="L37" s="218">
        <v>8.5399999999999991</v>
      </c>
      <c r="M37" s="223">
        <v>46014</v>
      </c>
      <c r="N37" s="220"/>
      <c r="O37" s="220"/>
      <c r="P37" s="220"/>
      <c r="Q37" s="220"/>
      <c r="R37" s="218">
        <v>9.36</v>
      </c>
      <c r="S37" s="218">
        <v>0.4</v>
      </c>
      <c r="T37" s="223">
        <v>46019</v>
      </c>
      <c r="U37" s="220"/>
      <c r="V37" s="220"/>
      <c r="W37" s="220"/>
      <c r="X37" s="218">
        <v>1</v>
      </c>
      <c r="Y37" s="224">
        <v>111.2</v>
      </c>
      <c r="Z37" s="225">
        <v>112</v>
      </c>
    </row>
    <row r="38" spans="1:26" ht="15" customHeight="1" x14ac:dyDescent="0.2">
      <c r="A38" s="204">
        <v>28</v>
      </c>
      <c r="B38" s="216" t="s">
        <v>232</v>
      </c>
      <c r="C38" s="217">
        <v>144.05000000000001</v>
      </c>
      <c r="D38" s="218">
        <v>23</v>
      </c>
      <c r="E38" s="219">
        <v>12.4</v>
      </c>
      <c r="F38" s="220" t="s">
        <v>116</v>
      </c>
      <c r="G38" s="219">
        <v>14.09</v>
      </c>
      <c r="H38" s="220">
        <v>5491</v>
      </c>
      <c r="I38" s="220" t="s">
        <v>61</v>
      </c>
      <c r="J38" s="222">
        <v>27.1</v>
      </c>
      <c r="K38" s="223">
        <v>46015</v>
      </c>
      <c r="L38" s="218">
        <v>19.239999999999998</v>
      </c>
      <c r="M38" s="223">
        <v>46016</v>
      </c>
      <c r="N38" s="220"/>
      <c r="O38" s="220"/>
      <c r="P38" s="220"/>
      <c r="Q38" s="220"/>
      <c r="R38" s="218">
        <v>23</v>
      </c>
      <c r="S38" s="218">
        <v>27.3</v>
      </c>
      <c r="T38" s="223">
        <v>46019</v>
      </c>
      <c r="U38" s="220"/>
      <c r="V38" s="220"/>
      <c r="W38" s="220"/>
      <c r="X38" s="218">
        <v>3.45</v>
      </c>
      <c r="Y38" s="224">
        <v>52.4</v>
      </c>
      <c r="Z38" s="225">
        <v>80.2</v>
      </c>
    </row>
    <row r="39" spans="1:26" ht="15" customHeight="1" x14ac:dyDescent="0.2">
      <c r="A39" s="204">
        <v>29</v>
      </c>
      <c r="B39" s="216" t="s">
        <v>236</v>
      </c>
      <c r="C39" s="217">
        <v>229</v>
      </c>
      <c r="D39" s="218">
        <v>32.26</v>
      </c>
      <c r="E39" s="219">
        <v>20.05</v>
      </c>
      <c r="F39" s="220" t="s">
        <v>65</v>
      </c>
      <c r="G39" s="219">
        <v>33.08</v>
      </c>
      <c r="H39" s="220">
        <v>27591</v>
      </c>
      <c r="I39" s="220" t="s">
        <v>60</v>
      </c>
      <c r="J39" s="222">
        <v>43.07</v>
      </c>
      <c r="K39" s="223">
        <v>46011</v>
      </c>
      <c r="L39" s="218">
        <v>14</v>
      </c>
      <c r="M39" s="223">
        <v>46018</v>
      </c>
      <c r="N39" s="220"/>
      <c r="O39" s="220"/>
      <c r="P39" s="220"/>
      <c r="Q39" s="220"/>
      <c r="R39" s="218">
        <v>21.12</v>
      </c>
      <c r="S39" s="218">
        <v>175.1</v>
      </c>
      <c r="T39" s="223">
        <v>46020</v>
      </c>
      <c r="U39" s="220"/>
      <c r="V39" s="220"/>
      <c r="W39" s="220"/>
      <c r="X39" s="218">
        <v>17.2</v>
      </c>
      <c r="Y39" s="224">
        <v>44</v>
      </c>
      <c r="Z39" s="225">
        <v>219.2</v>
      </c>
    </row>
    <row r="40" spans="1:26" ht="15" customHeight="1" thickBot="1" x14ac:dyDescent="0.25">
      <c r="A40" s="265">
        <v>30</v>
      </c>
      <c r="B40" s="227" t="s">
        <v>234</v>
      </c>
      <c r="C40" s="266">
        <v>199.98</v>
      </c>
      <c r="D40" s="228">
        <v>32.24</v>
      </c>
      <c r="E40" s="229">
        <v>18.600000000000001</v>
      </c>
      <c r="F40" s="230" t="s">
        <v>65</v>
      </c>
      <c r="G40" s="229">
        <v>32.03</v>
      </c>
      <c r="H40" s="230">
        <v>20209</v>
      </c>
      <c r="I40" s="230" t="s">
        <v>60</v>
      </c>
      <c r="J40" s="231">
        <v>42.08</v>
      </c>
      <c r="K40" s="232">
        <v>46017</v>
      </c>
      <c r="L40" s="228">
        <v>20.239999999999998</v>
      </c>
      <c r="M40" s="232">
        <v>46019</v>
      </c>
      <c r="N40" s="230"/>
      <c r="O40" s="230"/>
      <c r="P40" s="230"/>
      <c r="Q40" s="230"/>
      <c r="R40" s="228">
        <v>2.48</v>
      </c>
      <c r="S40" s="228">
        <v>30.2</v>
      </c>
      <c r="T40" s="232">
        <v>46022</v>
      </c>
      <c r="U40" s="230"/>
      <c r="V40" s="230"/>
      <c r="W40" s="230"/>
      <c r="X40" s="228">
        <v>7.15</v>
      </c>
      <c r="Y40" s="233">
        <v>76.2</v>
      </c>
      <c r="Z40" s="234">
        <v>106.5</v>
      </c>
    </row>
    <row r="41" spans="1:26" ht="15.95" customHeight="1" thickBot="1" x14ac:dyDescent="0.3">
      <c r="B41" s="235"/>
      <c r="C41" s="257">
        <f>AVERAGE(C11:C40)</f>
        <v>209.91899999999995</v>
      </c>
      <c r="D41" s="256"/>
      <c r="E41" s="256"/>
      <c r="F41" s="256"/>
      <c r="G41" s="260">
        <f>AVERAGE(G11:G40)</f>
        <v>27.455000000000005</v>
      </c>
      <c r="H41" s="256"/>
      <c r="I41" s="256"/>
      <c r="J41" s="260">
        <f>AVERAGE(J11:J40)</f>
        <v>39.419333333333334</v>
      </c>
      <c r="K41" s="256"/>
      <c r="L41" s="256"/>
      <c r="M41" s="256"/>
      <c r="N41" s="258"/>
      <c r="O41" s="255"/>
      <c r="P41" s="255"/>
      <c r="Q41" s="259"/>
      <c r="R41" s="257">
        <f>AVERAGE(R11:R40)</f>
        <v>13.270000000000001</v>
      </c>
      <c r="S41" s="256"/>
      <c r="T41" s="256"/>
      <c r="U41" s="256"/>
      <c r="V41" s="256"/>
      <c r="W41" s="256"/>
      <c r="X41" s="256"/>
      <c r="Y41" s="261">
        <f>AVERAGE(Y11:Y40)</f>
        <v>66.593333333333334</v>
      </c>
      <c r="Z41" s="256"/>
    </row>
    <row r="42" spans="1:26" ht="11.1" customHeight="1" x14ac:dyDescent="0.25"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</row>
    <row r="43" spans="1:26" ht="11.1" customHeight="1" x14ac:dyDescent="0.25"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</row>
    <row r="44" spans="1:26" ht="11.1" customHeight="1" x14ac:dyDescent="0.25"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</row>
    <row r="45" spans="1:26" ht="11.1" customHeight="1" thickBot="1" x14ac:dyDescent="0.3">
      <c r="B45" s="235"/>
      <c r="C45" s="236"/>
      <c r="D45" s="237"/>
      <c r="E45" s="237"/>
      <c r="F45" s="237"/>
      <c r="G45" s="238"/>
      <c r="H45" s="237"/>
      <c r="I45" s="237"/>
      <c r="J45" s="238"/>
      <c r="K45" s="237"/>
      <c r="L45" s="237"/>
      <c r="M45" s="237"/>
      <c r="N45" s="237"/>
      <c r="O45" s="237"/>
      <c r="P45" s="237"/>
      <c r="Q45" s="237"/>
      <c r="R45" s="237"/>
      <c r="S45" s="236"/>
      <c r="T45" s="237"/>
      <c r="U45" s="237"/>
      <c r="V45" s="237"/>
      <c r="W45" s="237"/>
      <c r="X45" s="237"/>
      <c r="Y45" s="236"/>
      <c r="Z45" s="235"/>
    </row>
    <row r="46" spans="1:26" ht="14.1" customHeight="1" x14ac:dyDescent="0.25">
      <c r="B46" s="235"/>
      <c r="C46" s="236"/>
      <c r="D46" s="237"/>
      <c r="E46" s="237"/>
      <c r="F46" s="237"/>
      <c r="G46" s="235"/>
      <c r="H46" s="239"/>
      <c r="I46" s="240" t="s">
        <v>50</v>
      </c>
      <c r="J46" s="240"/>
      <c r="K46" s="241"/>
      <c r="L46" s="241"/>
      <c r="M46" s="242">
        <v>765356</v>
      </c>
      <c r="N46" s="243"/>
      <c r="O46" s="235"/>
      <c r="P46" s="235"/>
      <c r="Q46" s="235"/>
      <c r="R46" s="235"/>
      <c r="S46" s="236"/>
      <c r="T46" s="237"/>
      <c r="U46" s="237"/>
      <c r="V46" s="237"/>
      <c r="W46" s="237"/>
      <c r="X46" s="237"/>
      <c r="Y46" s="236"/>
      <c r="Z46" s="235"/>
    </row>
    <row r="47" spans="1:26" ht="14.1" customHeight="1" x14ac:dyDescent="0.25">
      <c r="B47" s="235"/>
      <c r="C47" s="236"/>
      <c r="D47" s="237"/>
      <c r="E47" s="237"/>
      <c r="F47" s="237"/>
      <c r="G47" s="235"/>
      <c r="H47" s="244"/>
      <c r="I47" s="245" t="s">
        <v>53</v>
      </c>
      <c r="J47" s="245"/>
      <c r="K47" s="246"/>
      <c r="L47" s="246"/>
      <c r="M47" s="247">
        <v>3495</v>
      </c>
      <c r="N47" s="243"/>
      <c r="O47" s="235"/>
      <c r="P47" s="235"/>
      <c r="Q47" s="235"/>
      <c r="R47" s="235"/>
      <c r="S47" s="236"/>
      <c r="T47" s="237"/>
      <c r="U47" s="237"/>
      <c r="V47" s="237"/>
      <c r="W47" s="237"/>
      <c r="X47" s="237"/>
      <c r="Y47" s="236"/>
      <c r="Z47" s="235"/>
    </row>
    <row r="48" spans="1:26" ht="14.1" customHeight="1" x14ac:dyDescent="0.25">
      <c r="B48" s="235"/>
      <c r="C48" s="236"/>
      <c r="D48" s="237"/>
      <c r="E48" s="237"/>
      <c r="F48" s="237"/>
      <c r="G48" s="235"/>
      <c r="H48" s="244"/>
      <c r="I48" s="245" t="s">
        <v>51</v>
      </c>
      <c r="J48" s="245"/>
      <c r="K48" s="246"/>
      <c r="L48" s="246"/>
      <c r="M48" s="248">
        <v>209.92</v>
      </c>
      <c r="N48" s="243"/>
      <c r="O48" s="235"/>
      <c r="P48" s="235"/>
      <c r="Q48" s="235"/>
      <c r="R48" s="235"/>
      <c r="S48" s="236"/>
      <c r="T48" s="237"/>
      <c r="U48" s="237"/>
      <c r="V48" s="237"/>
      <c r="W48" s="237"/>
      <c r="X48" s="237"/>
      <c r="Y48" s="236"/>
      <c r="Z48" s="235"/>
    </row>
    <row r="49" spans="2:26" ht="14.1" customHeight="1" x14ac:dyDescent="0.25">
      <c r="B49" s="235"/>
      <c r="C49" s="236"/>
      <c r="D49" s="237"/>
      <c r="E49" s="237"/>
      <c r="F49" s="237"/>
      <c r="G49" s="235"/>
      <c r="H49" s="288" t="s">
        <v>113</v>
      </c>
      <c r="I49" s="289"/>
      <c r="J49" s="289"/>
      <c r="K49" s="246"/>
      <c r="L49" s="246"/>
      <c r="M49" s="249">
        <v>27.46</v>
      </c>
      <c r="N49" s="243"/>
      <c r="O49" s="235"/>
      <c r="P49" s="235"/>
      <c r="Q49" s="235"/>
      <c r="R49" s="235"/>
      <c r="S49" s="236"/>
      <c r="T49" s="237"/>
      <c r="U49" s="237"/>
      <c r="V49" s="237"/>
      <c r="W49" s="237"/>
      <c r="X49" s="237"/>
      <c r="Y49" s="236"/>
      <c r="Z49" s="235"/>
    </row>
    <row r="50" spans="2:26" ht="14.1" customHeight="1" x14ac:dyDescent="0.25">
      <c r="B50" s="235"/>
      <c r="C50" s="236"/>
      <c r="D50" s="237"/>
      <c r="E50" s="237"/>
      <c r="F50" s="237"/>
      <c r="G50" s="235"/>
      <c r="H50" s="288" t="s">
        <v>52</v>
      </c>
      <c r="I50" s="289"/>
      <c r="J50" s="289"/>
      <c r="K50" s="246"/>
      <c r="L50" s="246"/>
      <c r="M50" s="249">
        <v>39.42</v>
      </c>
      <c r="N50" s="243"/>
      <c r="O50" s="235"/>
      <c r="P50" s="235"/>
      <c r="Q50" s="235"/>
      <c r="R50" s="235"/>
      <c r="S50" s="236"/>
      <c r="T50" s="237"/>
      <c r="U50" s="237"/>
      <c r="V50" s="237"/>
      <c r="W50" s="237"/>
      <c r="X50" s="237"/>
      <c r="Y50" s="236"/>
      <c r="Z50" s="235"/>
    </row>
    <row r="51" spans="2:26" ht="14.1" customHeight="1" x14ac:dyDescent="0.25">
      <c r="B51" s="235"/>
      <c r="C51" s="236"/>
      <c r="D51" s="237"/>
      <c r="E51" s="237"/>
      <c r="F51" s="237"/>
      <c r="G51" s="235"/>
      <c r="H51" s="288" t="s">
        <v>82</v>
      </c>
      <c r="I51" s="289"/>
      <c r="J51" s="289"/>
      <c r="K51" s="246"/>
      <c r="L51" s="246"/>
      <c r="M51" s="248">
        <v>13.27</v>
      </c>
      <c r="N51" s="243"/>
      <c r="O51" s="235"/>
      <c r="P51" s="235"/>
      <c r="Q51" s="235"/>
      <c r="R51" s="235"/>
      <c r="S51" s="236"/>
      <c r="T51" s="237"/>
      <c r="U51" s="237"/>
      <c r="V51" s="237"/>
      <c r="W51" s="237"/>
      <c r="X51" s="237"/>
      <c r="Y51" s="236"/>
      <c r="Z51" s="235"/>
    </row>
    <row r="52" spans="2:26" ht="14.1" customHeight="1" thickBot="1" x14ac:dyDescent="0.3">
      <c r="B52" s="235"/>
      <c r="C52" s="236"/>
      <c r="D52" s="237"/>
      <c r="E52" s="237"/>
      <c r="F52" s="237"/>
      <c r="G52" s="250"/>
      <c r="H52" s="290" t="s">
        <v>83</v>
      </c>
      <c r="I52" s="291"/>
      <c r="J52" s="291"/>
      <c r="K52" s="251"/>
      <c r="L52" s="251"/>
      <c r="M52" s="252">
        <v>66.59</v>
      </c>
      <c r="N52" s="253"/>
      <c r="O52" s="254"/>
      <c r="P52" s="235"/>
      <c r="Q52" s="235"/>
      <c r="R52" s="235"/>
      <c r="S52" s="236"/>
      <c r="T52" s="237"/>
      <c r="U52" s="237"/>
      <c r="V52" s="237"/>
      <c r="W52" s="237"/>
      <c r="X52" s="237"/>
      <c r="Y52" s="236"/>
      <c r="Z52" s="235"/>
    </row>
    <row r="53" spans="2:26" ht="9.9499999999999993" customHeight="1" x14ac:dyDescent="0.25">
      <c r="B53" s="235"/>
      <c r="C53" s="236"/>
      <c r="D53" s="237"/>
      <c r="E53" s="237"/>
      <c r="F53" s="237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6"/>
      <c r="T53" s="237"/>
      <c r="U53" s="237"/>
      <c r="V53" s="237"/>
      <c r="W53" s="237"/>
      <c r="X53" s="237"/>
      <c r="Y53" s="236"/>
      <c r="Z53" s="235"/>
    </row>
    <row r="54" spans="2:26" ht="15" customHeight="1" x14ac:dyDescent="0.2"/>
    <row r="55" spans="2:26" ht="15" customHeight="1" x14ac:dyDescent="0.2"/>
    <row r="56" spans="2:26" ht="15" customHeight="1" x14ac:dyDescent="0.2"/>
    <row r="57" spans="2:26" ht="15" customHeight="1" x14ac:dyDescent="0.2"/>
    <row r="58" spans="2:26" ht="15" customHeight="1" x14ac:dyDescent="0.2"/>
    <row r="59" spans="2:26" ht="15" customHeight="1" x14ac:dyDescent="0.2"/>
    <row r="60" spans="2:26" ht="15" customHeight="1" x14ac:dyDescent="0.2"/>
    <row r="61" spans="2:26" ht="15" customHeight="1" x14ac:dyDescent="0.2"/>
    <row r="62" spans="2:26" ht="15" customHeight="1" x14ac:dyDescent="0.2"/>
    <row r="63" spans="2:26" ht="15" customHeight="1" x14ac:dyDescent="0.2"/>
    <row r="64" spans="2:26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8" customHeight="1" x14ac:dyDescent="0.2"/>
    <row r="72" ht="18" customHeight="1" x14ac:dyDescent="0.2"/>
    <row r="73" ht="17.100000000000001" customHeight="1" x14ac:dyDescent="0.2"/>
    <row r="85" ht="20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</sheetData>
  <sheetProtection algorithmName="SHA-512" hashValue="6Q4PxA046dafO/onlhhLh1tqIPt9Uj03GXwPIoWULvDNIWm+xez6QDxSDBFSYZX2zkcaCbmbQzM/kAdLz/fbwg==" saltValue="Fs9LlS7maTGvRJ3B1+spAw==" spinCount="100000" sheet="1" formatCells="0" formatColumns="0" formatRows="0" insertColumns="0" insertRows="0" insertHyperlinks="0" deleteColumns="0" deleteRows="0" sort="0" autoFilter="0" pivotTables="0"/>
  <mergeCells count="6">
    <mergeCell ref="H51:J51"/>
    <mergeCell ref="H52:J52"/>
    <mergeCell ref="C5:Q5"/>
    <mergeCell ref="C7:Q7"/>
    <mergeCell ref="H49:J49"/>
    <mergeCell ref="H50:J50"/>
  </mergeCells>
  <phoneticPr fontId="10" type="noConversion"/>
  <printOptions horizontalCentered="1"/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Q28"/>
  <sheetViews>
    <sheetView showGridLines="0" showRowColHeaders="0" zoomScale="150" zoomScaleNormal="150" workbookViewId="0"/>
  </sheetViews>
  <sheetFormatPr baseColWidth="10" defaultRowHeight="12.75" x14ac:dyDescent="0.2"/>
  <cols>
    <col min="3" max="3" width="10.28515625" customWidth="1"/>
    <col min="5" max="5" width="13.5703125" customWidth="1"/>
  </cols>
  <sheetData>
    <row r="6" spans="1:17" ht="14.25" x14ac:dyDescent="0.2">
      <c r="A6" s="285" t="s">
        <v>178</v>
      </c>
      <c r="B6" s="285"/>
      <c r="C6" s="285"/>
      <c r="D6" s="285"/>
      <c r="E6" s="285"/>
      <c r="F6" s="285"/>
      <c r="G6" s="285"/>
      <c r="H6" s="285"/>
      <c r="I6" s="285"/>
      <c r="J6" s="57"/>
      <c r="K6" s="57"/>
      <c r="L6" s="57"/>
    </row>
    <row r="7" spans="1:17" ht="12" customHeight="1" x14ac:dyDescent="0.2">
      <c r="A7" s="14"/>
      <c r="B7" s="14"/>
      <c r="C7" s="14"/>
      <c r="D7" s="292"/>
      <c r="E7" s="292"/>
      <c r="F7" s="292"/>
      <c r="G7" s="292"/>
      <c r="H7" s="2"/>
    </row>
    <row r="8" spans="1:17" ht="14.25" x14ac:dyDescent="0.2">
      <c r="A8" s="285" t="s">
        <v>193</v>
      </c>
      <c r="B8" s="285"/>
      <c r="C8" s="285"/>
      <c r="D8" s="285"/>
      <c r="E8" s="285"/>
      <c r="F8" s="285"/>
      <c r="G8" s="285"/>
      <c r="H8" s="285"/>
      <c r="I8" s="285"/>
      <c r="J8" s="57"/>
      <c r="K8" s="57"/>
      <c r="L8" s="57"/>
    </row>
    <row r="9" spans="1:17" ht="13.5" thickBot="1" x14ac:dyDescent="0.25"/>
    <row r="10" spans="1:17" x14ac:dyDescent="0.2">
      <c r="D10" s="267" t="s">
        <v>13</v>
      </c>
      <c r="E10" s="268" t="s">
        <v>4</v>
      </c>
    </row>
    <row r="11" spans="1:17" ht="15" customHeight="1" x14ac:dyDescent="0.2">
      <c r="D11" s="109">
        <v>1</v>
      </c>
      <c r="E11" s="269">
        <v>214120</v>
      </c>
      <c r="P11" s="61"/>
    </row>
    <row r="12" spans="1:17" ht="15" customHeight="1" x14ac:dyDescent="0.2">
      <c r="D12" s="273" t="s">
        <v>74</v>
      </c>
      <c r="E12" s="269">
        <v>209859</v>
      </c>
      <c r="Q12" s="58"/>
    </row>
    <row r="13" spans="1:17" ht="15" customHeight="1" x14ac:dyDescent="0.2">
      <c r="D13" s="273" t="s">
        <v>73</v>
      </c>
      <c r="E13" s="269">
        <v>295601</v>
      </c>
    </row>
    <row r="14" spans="1:17" ht="15" customHeight="1" x14ac:dyDescent="0.2">
      <c r="D14" s="109">
        <v>6</v>
      </c>
      <c r="E14" s="269">
        <v>40218</v>
      </c>
      <c r="P14" s="58"/>
    </row>
    <row r="15" spans="1:17" ht="15" customHeight="1" x14ac:dyDescent="0.2">
      <c r="D15" s="109">
        <v>10</v>
      </c>
      <c r="E15" s="269">
        <v>9053</v>
      </c>
    </row>
    <row r="16" spans="1:17" ht="15" customHeight="1" x14ac:dyDescent="0.2">
      <c r="D16" s="109">
        <v>12</v>
      </c>
      <c r="E16" s="269">
        <v>0</v>
      </c>
      <c r="O16" s="58"/>
    </row>
    <row r="17" spans="1:14" ht="13.5" thickBot="1" x14ac:dyDescent="0.25">
      <c r="D17" s="270" t="s">
        <v>9</v>
      </c>
      <c r="E17" s="271">
        <f>SUM(E11:E16)</f>
        <v>768851</v>
      </c>
    </row>
    <row r="19" spans="1:14" x14ac:dyDescent="0.2">
      <c r="C19" s="28" t="s">
        <v>59</v>
      </c>
      <c r="N19" s="272"/>
    </row>
    <row r="21" spans="1:14" x14ac:dyDescent="0.2">
      <c r="A21" s="3"/>
      <c r="B21" s="3"/>
      <c r="H21" s="3"/>
    </row>
    <row r="28" spans="1:14" x14ac:dyDescent="0.2">
      <c r="H28" s="12"/>
    </row>
  </sheetData>
  <sheetProtection algorithmName="SHA-512" hashValue="pF3XOeKIvfnph8kSbQPL6rl81Kgsg+en5hxmr6wmEfO5QiEfPR1Xl+hLEOEukMWBlO88VXGkE7aUzV7J8Np86w==" saltValue="vHjqjA3c9f5LiDbpdrP6+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6">
    <sortCondition descending="1" ref="E11:E16"/>
  </sortState>
  <mergeCells count="3">
    <mergeCell ref="D7:G7"/>
    <mergeCell ref="A6:I6"/>
    <mergeCell ref="A8:I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"/>
  <sheetViews>
    <sheetView showGridLines="0" showRowColHeaders="0" zoomScale="150" zoomScaleNormal="150" workbookViewId="0"/>
  </sheetViews>
  <sheetFormatPr baseColWidth="10" defaultRowHeight="12.75" x14ac:dyDescent="0.2"/>
  <cols>
    <col min="1" max="1" width="33.5703125" customWidth="1"/>
    <col min="2" max="2" width="9.42578125" customWidth="1"/>
    <col min="3" max="3" width="10.42578125" customWidth="1"/>
    <col min="4" max="4" width="12.42578125" customWidth="1"/>
    <col min="5" max="7" width="10.28515625" customWidth="1"/>
    <col min="8" max="8" width="9.7109375" customWidth="1"/>
    <col min="9" max="9" width="9.140625" customWidth="1"/>
    <col min="10" max="11" width="9.85546875" customWidth="1"/>
    <col min="12" max="13" width="10.42578125" customWidth="1"/>
    <col min="14" max="14" width="13.140625" customWidth="1"/>
    <col min="15" max="15" width="14.140625" customWidth="1"/>
    <col min="16" max="16" width="10" customWidth="1"/>
    <col min="17" max="17" width="10.140625" customWidth="1"/>
    <col min="18" max="18" width="14.140625" customWidth="1"/>
  </cols>
  <sheetData>
    <row r="1" spans="1:18" ht="12.75" customHeight="1" x14ac:dyDescent="0.2"/>
    <row r="2" spans="1:18" ht="12.75" customHeight="1" x14ac:dyDescent="0.2"/>
    <row r="3" spans="1:18" ht="12.75" customHeight="1" x14ac:dyDescent="0.2"/>
    <row r="4" spans="1:18" ht="12.75" customHeight="1" x14ac:dyDescent="0.2">
      <c r="A4" s="285" t="s">
        <v>10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</row>
    <row r="5" spans="1:18" ht="12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2.75" customHeight="1" x14ac:dyDescent="0.2">
      <c r="A6" s="285" t="s">
        <v>92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</row>
    <row r="7" spans="1:18" ht="12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2.75" customHeight="1" x14ac:dyDescent="0.2">
      <c r="A8" s="285" t="s">
        <v>196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</row>
    <row r="9" spans="1:18" ht="12.7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2.7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12.75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21.75" thickBot="1" x14ac:dyDescent="0.25">
      <c r="A12" s="74" t="s">
        <v>8</v>
      </c>
      <c r="B12" s="75" t="s">
        <v>93</v>
      </c>
      <c r="C12" s="75" t="s">
        <v>7</v>
      </c>
      <c r="D12" s="75" t="s">
        <v>90</v>
      </c>
      <c r="E12" s="75" t="s">
        <v>45</v>
      </c>
      <c r="F12" s="75" t="s">
        <v>106</v>
      </c>
      <c r="G12" s="75" t="s">
        <v>76</v>
      </c>
      <c r="H12" s="75" t="s">
        <v>46</v>
      </c>
      <c r="I12" s="75" t="s">
        <v>47</v>
      </c>
      <c r="J12" s="75" t="s">
        <v>38</v>
      </c>
      <c r="K12" s="75" t="s">
        <v>44</v>
      </c>
      <c r="L12" s="75" t="s">
        <v>41</v>
      </c>
      <c r="M12" s="75" t="s">
        <v>180</v>
      </c>
      <c r="N12" s="75" t="s">
        <v>49</v>
      </c>
      <c r="O12" s="75" t="s">
        <v>102</v>
      </c>
      <c r="P12" s="75" t="s">
        <v>39</v>
      </c>
      <c r="Q12" s="75" t="s">
        <v>0</v>
      </c>
      <c r="R12" s="76" t="s">
        <v>9</v>
      </c>
    </row>
    <row r="13" spans="1:18" ht="15.95" customHeight="1" x14ac:dyDescent="0.2">
      <c r="A13" s="274" t="s">
        <v>128</v>
      </c>
      <c r="B13" s="77">
        <v>0</v>
      </c>
      <c r="C13" s="77">
        <v>0</v>
      </c>
      <c r="D13" s="77">
        <v>234904</v>
      </c>
      <c r="E13" s="77">
        <v>342147</v>
      </c>
      <c r="F13" s="77">
        <v>265194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86">
        <v>0</v>
      </c>
      <c r="M13" s="86">
        <v>8080</v>
      </c>
      <c r="N13" s="77">
        <v>0</v>
      </c>
      <c r="O13" s="77">
        <v>0</v>
      </c>
      <c r="P13" s="77">
        <v>397891</v>
      </c>
      <c r="Q13" s="77">
        <v>141478</v>
      </c>
      <c r="R13" s="78">
        <f>SUM(B13:Q13)</f>
        <v>1389694</v>
      </c>
    </row>
    <row r="14" spans="1:18" ht="15.95" customHeight="1" x14ac:dyDescent="0.2">
      <c r="A14" s="91" t="s">
        <v>95</v>
      </c>
      <c r="B14" s="80">
        <v>0</v>
      </c>
      <c r="C14" s="80">
        <v>62000</v>
      </c>
      <c r="D14" s="80">
        <v>355793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260351</v>
      </c>
      <c r="K14" s="80">
        <v>0</v>
      </c>
      <c r="L14" s="81">
        <v>0</v>
      </c>
      <c r="M14" s="81"/>
      <c r="N14" s="80">
        <v>0</v>
      </c>
      <c r="O14" s="80">
        <v>0</v>
      </c>
      <c r="P14" s="80">
        <v>324809</v>
      </c>
      <c r="Q14" s="80">
        <v>314292</v>
      </c>
      <c r="R14" s="82">
        <f>SUM(B14:Q14)</f>
        <v>1317245</v>
      </c>
    </row>
    <row r="15" spans="1:18" ht="15.95" customHeight="1" x14ac:dyDescent="0.2">
      <c r="A15" s="91" t="s">
        <v>70</v>
      </c>
      <c r="B15" s="80">
        <v>0</v>
      </c>
      <c r="C15" s="80">
        <v>0</v>
      </c>
      <c r="D15" s="80">
        <v>31612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528853</v>
      </c>
      <c r="K15" s="80">
        <v>0</v>
      </c>
      <c r="L15" s="81">
        <v>0</v>
      </c>
      <c r="M15" s="81"/>
      <c r="N15" s="80">
        <v>0</v>
      </c>
      <c r="O15" s="80">
        <v>0</v>
      </c>
      <c r="P15" s="80">
        <v>325314</v>
      </c>
      <c r="Q15" s="80">
        <v>331932</v>
      </c>
      <c r="R15" s="82">
        <f>SUM(B15:Q15)</f>
        <v>1217711</v>
      </c>
    </row>
    <row r="16" spans="1:18" ht="15.95" customHeight="1" x14ac:dyDescent="0.2">
      <c r="A16" s="91" t="s">
        <v>94</v>
      </c>
      <c r="B16" s="80">
        <v>0</v>
      </c>
      <c r="C16" s="80">
        <v>0</v>
      </c>
      <c r="D16" s="80">
        <v>154622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353868</v>
      </c>
      <c r="K16" s="80">
        <v>0</v>
      </c>
      <c r="L16" s="81">
        <v>0</v>
      </c>
      <c r="M16" s="81"/>
      <c r="N16" s="80">
        <v>0</v>
      </c>
      <c r="O16" s="80">
        <v>0</v>
      </c>
      <c r="P16" s="80">
        <v>379251</v>
      </c>
      <c r="Q16" s="80">
        <v>198681</v>
      </c>
      <c r="R16" s="82">
        <f>SUM(B16:Q16)</f>
        <v>1086422</v>
      </c>
    </row>
    <row r="17" spans="1:18" ht="15.95" customHeight="1" x14ac:dyDescent="0.2">
      <c r="A17" s="91" t="s">
        <v>130</v>
      </c>
      <c r="B17" s="80">
        <v>0</v>
      </c>
      <c r="C17" s="80">
        <v>0</v>
      </c>
      <c r="D17" s="80">
        <v>160437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273121</v>
      </c>
      <c r="K17" s="80">
        <v>0</v>
      </c>
      <c r="L17" s="81">
        <v>0</v>
      </c>
      <c r="M17" s="81"/>
      <c r="N17" s="80">
        <v>0</v>
      </c>
      <c r="O17" s="80">
        <v>0</v>
      </c>
      <c r="P17" s="80">
        <v>205446</v>
      </c>
      <c r="Q17" s="80">
        <v>227371</v>
      </c>
      <c r="R17" s="82">
        <f>SUM(B17:Q17)</f>
        <v>866375</v>
      </c>
    </row>
    <row r="18" spans="1:18" ht="15.95" customHeight="1" x14ac:dyDescent="0.2">
      <c r="A18" s="91" t="s">
        <v>101</v>
      </c>
      <c r="B18" s="80">
        <v>0</v>
      </c>
      <c r="C18" s="80">
        <v>0</v>
      </c>
      <c r="D18" s="80">
        <v>33262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163815</v>
      </c>
      <c r="K18" s="80">
        <v>0</v>
      </c>
      <c r="L18" s="81">
        <v>0</v>
      </c>
      <c r="M18" s="81"/>
      <c r="N18" s="80">
        <v>0</v>
      </c>
      <c r="O18" s="80">
        <v>0</v>
      </c>
      <c r="P18" s="80">
        <v>131203</v>
      </c>
      <c r="Q18" s="80">
        <v>157084</v>
      </c>
      <c r="R18" s="82">
        <f>SUM(B18:Q18)</f>
        <v>485364</v>
      </c>
    </row>
    <row r="19" spans="1:18" ht="15.95" customHeight="1" x14ac:dyDescent="0.2">
      <c r="A19" s="91" t="s">
        <v>144</v>
      </c>
      <c r="B19" s="80">
        <v>0</v>
      </c>
      <c r="C19" s="80">
        <v>0</v>
      </c>
      <c r="D19" s="80">
        <v>0</v>
      </c>
      <c r="E19" s="80">
        <v>9498</v>
      </c>
      <c r="F19" s="80">
        <v>8630</v>
      </c>
      <c r="G19" s="80">
        <v>0</v>
      </c>
      <c r="H19" s="80">
        <v>0</v>
      </c>
      <c r="I19" s="80">
        <v>0</v>
      </c>
      <c r="J19" s="80">
        <v>342788</v>
      </c>
      <c r="K19" s="80">
        <v>0</v>
      </c>
      <c r="L19" s="81">
        <v>0</v>
      </c>
      <c r="M19" s="81"/>
      <c r="N19" s="80">
        <v>0</v>
      </c>
      <c r="O19" s="80">
        <v>0</v>
      </c>
      <c r="P19" s="80">
        <v>97569</v>
      </c>
      <c r="Q19" s="80">
        <v>0</v>
      </c>
      <c r="R19" s="82">
        <f>SUM(B19:Q19)</f>
        <v>458485</v>
      </c>
    </row>
    <row r="20" spans="1:18" ht="15.95" customHeight="1" x14ac:dyDescent="0.2">
      <c r="A20" s="91" t="s">
        <v>120</v>
      </c>
      <c r="B20" s="80">
        <v>0</v>
      </c>
      <c r="C20" s="80">
        <v>0</v>
      </c>
      <c r="D20" s="80">
        <v>5200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312184</v>
      </c>
      <c r="K20" s="80">
        <v>0</v>
      </c>
      <c r="L20" s="81">
        <v>0</v>
      </c>
      <c r="M20" s="81"/>
      <c r="N20" s="80">
        <v>0</v>
      </c>
      <c r="O20" s="80">
        <v>0</v>
      </c>
      <c r="P20" s="80">
        <v>84991</v>
      </c>
      <c r="Q20" s="80">
        <v>44375</v>
      </c>
      <c r="R20" s="82">
        <f>SUM(B20:Q20)</f>
        <v>446750</v>
      </c>
    </row>
    <row r="21" spans="1:18" ht="15.95" customHeight="1" x14ac:dyDescent="0.2">
      <c r="A21" s="91" t="s">
        <v>96</v>
      </c>
      <c r="B21" s="80">
        <v>0</v>
      </c>
      <c r="C21" s="80">
        <v>122509</v>
      </c>
      <c r="D21" s="80">
        <v>169021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42582</v>
      </c>
      <c r="K21" s="80">
        <v>0</v>
      </c>
      <c r="L21" s="81">
        <v>0</v>
      </c>
      <c r="M21" s="81"/>
      <c r="N21" s="80">
        <v>0</v>
      </c>
      <c r="O21" s="80">
        <v>0</v>
      </c>
      <c r="P21" s="80">
        <v>12100</v>
      </c>
      <c r="Q21" s="80">
        <v>0</v>
      </c>
      <c r="R21" s="82">
        <f>SUM(B21:Q21)</f>
        <v>346212</v>
      </c>
    </row>
    <row r="22" spans="1:18" ht="15.95" customHeight="1" x14ac:dyDescent="0.2">
      <c r="A22" s="91" t="s">
        <v>105</v>
      </c>
      <c r="B22" s="80">
        <v>0</v>
      </c>
      <c r="C22" s="80">
        <v>324633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1">
        <v>0</v>
      </c>
      <c r="M22" s="81"/>
      <c r="N22" s="80">
        <v>0</v>
      </c>
      <c r="O22" s="80">
        <v>6830</v>
      </c>
      <c r="P22" s="80">
        <v>0</v>
      </c>
      <c r="Q22" s="80">
        <v>0</v>
      </c>
      <c r="R22" s="82">
        <f>SUM(B22:Q22)</f>
        <v>331463</v>
      </c>
    </row>
    <row r="23" spans="1:18" ht="15.95" customHeight="1" x14ac:dyDescent="0.2">
      <c r="A23" s="91" t="s">
        <v>104</v>
      </c>
      <c r="B23" s="80">
        <v>0</v>
      </c>
      <c r="C23" s="80">
        <v>0</v>
      </c>
      <c r="D23" s="80">
        <v>89837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45000</v>
      </c>
      <c r="K23" s="80">
        <v>0</v>
      </c>
      <c r="L23" s="81">
        <v>0</v>
      </c>
      <c r="M23" s="81"/>
      <c r="N23" s="80">
        <v>0</v>
      </c>
      <c r="O23" s="80">
        <v>0</v>
      </c>
      <c r="P23" s="80">
        <v>34700</v>
      </c>
      <c r="Q23" s="80">
        <v>51350</v>
      </c>
      <c r="R23" s="82">
        <f>SUM(B23:Q23)</f>
        <v>220887</v>
      </c>
    </row>
    <row r="24" spans="1:18" ht="15.95" customHeight="1" x14ac:dyDescent="0.2">
      <c r="A24" s="91" t="s">
        <v>97</v>
      </c>
      <c r="B24" s="80">
        <v>0</v>
      </c>
      <c r="C24" s="80">
        <v>80000</v>
      </c>
      <c r="D24" s="80">
        <v>10000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1">
        <v>0</v>
      </c>
      <c r="M24" s="81"/>
      <c r="N24" s="80">
        <v>0</v>
      </c>
      <c r="O24" s="80">
        <v>0</v>
      </c>
      <c r="P24" s="80">
        <v>0</v>
      </c>
      <c r="Q24" s="80">
        <v>0</v>
      </c>
      <c r="R24" s="82">
        <f>SUM(B24:Q24)</f>
        <v>90000</v>
      </c>
    </row>
    <row r="25" spans="1:18" ht="15.95" customHeight="1" x14ac:dyDescent="0.2">
      <c r="A25" s="91" t="s">
        <v>152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65134</v>
      </c>
      <c r="K25" s="80">
        <v>0</v>
      </c>
      <c r="L25" s="81">
        <v>0</v>
      </c>
      <c r="M25" s="81"/>
      <c r="N25" s="80">
        <v>0</v>
      </c>
      <c r="O25" s="80">
        <v>0</v>
      </c>
      <c r="P25" s="80">
        <v>24200</v>
      </c>
      <c r="Q25" s="80">
        <v>0</v>
      </c>
      <c r="R25" s="82">
        <f>SUM(B25:Q25)</f>
        <v>89334</v>
      </c>
    </row>
    <row r="26" spans="1:18" ht="15.95" customHeight="1" x14ac:dyDescent="0.2">
      <c r="A26" s="91" t="s">
        <v>62</v>
      </c>
      <c r="B26" s="80">
        <v>0</v>
      </c>
      <c r="C26" s="80">
        <v>0</v>
      </c>
      <c r="D26" s="80">
        <v>46320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1">
        <v>0</v>
      </c>
      <c r="M26" s="81"/>
      <c r="N26" s="80">
        <v>0</v>
      </c>
      <c r="O26" s="80">
        <v>0</v>
      </c>
      <c r="P26" s="80">
        <v>14750</v>
      </c>
      <c r="Q26" s="80">
        <v>10000</v>
      </c>
      <c r="R26" s="82">
        <f>SUM(B26:Q26)</f>
        <v>71070</v>
      </c>
    </row>
    <row r="27" spans="1:18" ht="15.95" customHeight="1" x14ac:dyDescent="0.2">
      <c r="A27" s="91" t="s">
        <v>146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62215</v>
      </c>
      <c r="H27" s="80">
        <v>0</v>
      </c>
      <c r="I27" s="80">
        <v>0</v>
      </c>
      <c r="J27" s="80">
        <v>0</v>
      </c>
      <c r="K27" s="80">
        <v>0</v>
      </c>
      <c r="L27" s="81">
        <v>0</v>
      </c>
      <c r="M27" s="81"/>
      <c r="N27" s="80">
        <v>0</v>
      </c>
      <c r="O27" s="80">
        <v>0</v>
      </c>
      <c r="P27" s="80">
        <v>0</v>
      </c>
      <c r="Q27" s="80">
        <v>0</v>
      </c>
      <c r="R27" s="82">
        <f>SUM(B27:Q27)</f>
        <v>62215</v>
      </c>
    </row>
    <row r="28" spans="1:18" ht="15.95" customHeight="1" x14ac:dyDescent="0.2">
      <c r="A28" s="91" t="s">
        <v>98</v>
      </c>
      <c r="B28" s="80">
        <v>0</v>
      </c>
      <c r="C28" s="80">
        <v>12000</v>
      </c>
      <c r="D28" s="80">
        <v>14460</v>
      </c>
      <c r="E28" s="80">
        <v>12093</v>
      </c>
      <c r="F28" s="80">
        <v>8000</v>
      </c>
      <c r="G28" s="80">
        <v>0</v>
      </c>
      <c r="H28" s="80">
        <v>0</v>
      </c>
      <c r="I28" s="80">
        <v>0</v>
      </c>
      <c r="J28" s="80">
        <v>10400</v>
      </c>
      <c r="K28" s="80">
        <v>0</v>
      </c>
      <c r="L28" s="81">
        <v>0</v>
      </c>
      <c r="M28" s="81"/>
      <c r="N28" s="80">
        <v>0</v>
      </c>
      <c r="O28" s="80">
        <v>0</v>
      </c>
      <c r="P28" s="80">
        <v>0</v>
      </c>
      <c r="Q28" s="80">
        <v>0</v>
      </c>
      <c r="R28" s="82">
        <f>SUM(B28:Q28)</f>
        <v>56953</v>
      </c>
    </row>
    <row r="29" spans="1:18" ht="15.95" customHeight="1" x14ac:dyDescent="0.2">
      <c r="A29" s="91" t="s">
        <v>103</v>
      </c>
      <c r="B29" s="80">
        <v>0</v>
      </c>
      <c r="C29" s="80">
        <v>45000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1">
        <v>0</v>
      </c>
      <c r="M29" s="81"/>
      <c r="N29" s="80">
        <v>0</v>
      </c>
      <c r="O29" s="80">
        <v>0</v>
      </c>
      <c r="P29" s="80">
        <v>0</v>
      </c>
      <c r="Q29" s="80">
        <v>0</v>
      </c>
      <c r="R29" s="82">
        <f>SUM(B29:Q29)</f>
        <v>45000</v>
      </c>
    </row>
    <row r="30" spans="1:18" ht="15.95" customHeight="1" x14ac:dyDescent="0.2">
      <c r="A30" s="91" t="s">
        <v>122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1">
        <v>0</v>
      </c>
      <c r="M30" s="81"/>
      <c r="N30" s="80">
        <v>0</v>
      </c>
      <c r="O30" s="80">
        <v>0</v>
      </c>
      <c r="P30" s="80">
        <v>0</v>
      </c>
      <c r="Q30" s="80">
        <v>32374</v>
      </c>
      <c r="R30" s="82">
        <f>SUM(B30:Q30)</f>
        <v>32374</v>
      </c>
    </row>
    <row r="31" spans="1:18" ht="15.95" customHeight="1" x14ac:dyDescent="0.2">
      <c r="A31" s="91" t="s">
        <v>132</v>
      </c>
      <c r="B31" s="80">
        <v>0</v>
      </c>
      <c r="C31" s="80">
        <v>30000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1">
        <v>0</v>
      </c>
      <c r="M31" s="81"/>
      <c r="N31" s="80">
        <v>0</v>
      </c>
      <c r="O31" s="80">
        <v>0</v>
      </c>
      <c r="P31" s="80">
        <v>0</v>
      </c>
      <c r="Q31" s="80">
        <v>0</v>
      </c>
      <c r="R31" s="82">
        <f>SUM(B31:Q31)</f>
        <v>30000</v>
      </c>
    </row>
    <row r="32" spans="1:18" ht="15.95" customHeight="1" x14ac:dyDescent="0.2">
      <c r="A32" s="91" t="s">
        <v>138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3771</v>
      </c>
      <c r="K32" s="80">
        <v>0</v>
      </c>
      <c r="L32" s="81">
        <v>0</v>
      </c>
      <c r="M32" s="81"/>
      <c r="N32" s="80">
        <v>0</v>
      </c>
      <c r="O32" s="80">
        <v>0</v>
      </c>
      <c r="P32" s="80">
        <v>10000</v>
      </c>
      <c r="Q32" s="80">
        <v>0</v>
      </c>
      <c r="R32" s="82">
        <f>SUM(B32:Q32)</f>
        <v>13771</v>
      </c>
    </row>
    <row r="33" spans="1:18" ht="15.95" customHeight="1" x14ac:dyDescent="0.2">
      <c r="A33" s="168" t="s">
        <v>136</v>
      </c>
      <c r="B33" s="80">
        <v>0</v>
      </c>
      <c r="C33" s="80">
        <v>10000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1">
        <v>0</v>
      </c>
      <c r="M33" s="81"/>
      <c r="N33" s="80">
        <v>0</v>
      </c>
      <c r="O33" s="80">
        <v>0</v>
      </c>
      <c r="P33" s="80">
        <v>0</v>
      </c>
      <c r="Q33" s="80">
        <v>0</v>
      </c>
      <c r="R33" s="82">
        <f>SUM(B33:Q33)</f>
        <v>10000</v>
      </c>
    </row>
    <row r="34" spans="1:18" ht="15.95" customHeight="1" x14ac:dyDescent="0.2">
      <c r="A34" s="79" t="s">
        <v>145</v>
      </c>
      <c r="B34" s="80">
        <v>0</v>
      </c>
      <c r="C34" s="80">
        <v>5130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1">
        <v>0</v>
      </c>
      <c r="M34" s="81"/>
      <c r="N34" s="80">
        <v>0</v>
      </c>
      <c r="O34" s="80">
        <v>0</v>
      </c>
      <c r="P34" s="80">
        <v>0</v>
      </c>
      <c r="Q34" s="80">
        <v>0</v>
      </c>
      <c r="R34" s="82">
        <f>SUM(B34:Q34)</f>
        <v>5130</v>
      </c>
    </row>
    <row r="35" spans="1:18" ht="15.95" customHeight="1" thickBot="1" x14ac:dyDescent="0.25">
      <c r="A35" s="91" t="s">
        <v>117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3640</v>
      </c>
      <c r="K35" s="80">
        <v>0</v>
      </c>
      <c r="L35" s="81">
        <v>0</v>
      </c>
      <c r="M35" s="81">
        <v>0</v>
      </c>
      <c r="N35" s="80">
        <v>0</v>
      </c>
      <c r="O35" s="80">
        <v>0</v>
      </c>
      <c r="P35" s="80">
        <v>0</v>
      </c>
      <c r="Q35" s="80">
        <v>0</v>
      </c>
      <c r="R35" s="82">
        <f>SUM(B35:Q35)</f>
        <v>3640</v>
      </c>
    </row>
    <row r="36" spans="1:18" ht="15.95" customHeight="1" thickBot="1" x14ac:dyDescent="0.25">
      <c r="A36" s="93" t="s">
        <v>99</v>
      </c>
      <c r="B36" s="94">
        <f t="shared" ref="B36:R36" si="0">SUM(B13:B35)</f>
        <v>0</v>
      </c>
      <c r="C36" s="94">
        <f t="shared" si="0"/>
        <v>691272</v>
      </c>
      <c r="D36" s="94">
        <f t="shared" si="0"/>
        <v>1305468</v>
      </c>
      <c r="E36" s="94">
        <f t="shared" si="0"/>
        <v>363738</v>
      </c>
      <c r="F36" s="94">
        <f t="shared" si="0"/>
        <v>281824</v>
      </c>
      <c r="G36" s="94">
        <f t="shared" si="0"/>
        <v>62215</v>
      </c>
      <c r="H36" s="94">
        <f t="shared" si="0"/>
        <v>0</v>
      </c>
      <c r="I36" s="94">
        <f t="shared" si="0"/>
        <v>0</v>
      </c>
      <c r="J36" s="94">
        <f t="shared" si="0"/>
        <v>2405507</v>
      </c>
      <c r="K36" s="94">
        <f t="shared" si="0"/>
        <v>0</v>
      </c>
      <c r="L36" s="94">
        <f t="shared" si="0"/>
        <v>0</v>
      </c>
      <c r="M36" s="94"/>
      <c r="N36" s="94">
        <f t="shared" si="0"/>
        <v>0</v>
      </c>
      <c r="O36" s="94">
        <f t="shared" si="0"/>
        <v>6830</v>
      </c>
      <c r="P36" s="94">
        <f t="shared" si="0"/>
        <v>2042224</v>
      </c>
      <c r="Q36" s="94">
        <f t="shared" si="0"/>
        <v>1508937</v>
      </c>
      <c r="R36" s="95">
        <f t="shared" si="0"/>
        <v>8676095</v>
      </c>
    </row>
  </sheetData>
  <sheetProtection algorithmName="SHA-512" hashValue="L72mnZhlwTaUx0LQdgYkNsLQu28cw6GGmRvjp2/Ow4Lt0GQwU3ApmflTtCQoeu1lZNr2IQE8uCcWPzrnKOzIDA==" saltValue="c/ldshLLzpyxmTugY1zPy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3:R35">
    <sortCondition descending="1" ref="R13:R35" customList="Mayor a menor"/>
  </sortState>
  <mergeCells count="3">
    <mergeCell ref="A4:R4"/>
    <mergeCell ref="A6:R6"/>
    <mergeCell ref="A8:R8"/>
  </mergeCells>
  <pageMargins left="0.7" right="0.7" top="0.75" bottom="0.75" header="0.3" footer="0.3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1"/>
  <sheetViews>
    <sheetView showGridLines="0" showRowColHeaders="0" zoomScale="150" zoomScaleNormal="150" workbookViewId="0"/>
  </sheetViews>
  <sheetFormatPr baseColWidth="10" defaultRowHeight="12.75" x14ac:dyDescent="0.2"/>
  <cols>
    <col min="1" max="1" width="3" customWidth="1"/>
    <col min="2" max="2" width="35.42578125" customWidth="1"/>
    <col min="3" max="3" width="11.28515625" customWidth="1"/>
    <col min="7" max="7" width="10.28515625" customWidth="1"/>
    <col min="9" max="9" width="10.140625" customWidth="1"/>
  </cols>
  <sheetData>
    <row r="1" spans="1:11" ht="12.75" customHeight="1" x14ac:dyDescent="0.2">
      <c r="A1" s="83"/>
      <c r="B1" s="83"/>
      <c r="C1" s="83"/>
      <c r="D1" s="83"/>
    </row>
    <row r="2" spans="1:11" ht="12.75" customHeight="1" x14ac:dyDescent="0.2">
      <c r="A2" s="83"/>
      <c r="B2" s="83"/>
      <c r="C2" s="83"/>
      <c r="D2" s="83"/>
    </row>
    <row r="3" spans="1:11" ht="12.75" customHeight="1" x14ac:dyDescent="0.2">
      <c r="A3" s="83"/>
      <c r="B3" s="83"/>
      <c r="C3" s="83"/>
      <c r="D3" s="83"/>
    </row>
    <row r="4" spans="1:11" ht="12.75" customHeight="1" x14ac:dyDescent="0.2">
      <c r="A4" s="83"/>
      <c r="B4" s="83"/>
      <c r="C4" s="83"/>
      <c r="D4" s="83"/>
    </row>
    <row r="5" spans="1:11" ht="12.75" customHeight="1" x14ac:dyDescent="0.2">
      <c r="A5" s="83"/>
      <c r="B5" s="83"/>
      <c r="C5" s="83"/>
      <c r="D5" s="83"/>
    </row>
    <row r="6" spans="1:11" ht="12.75" customHeight="1" x14ac:dyDescent="0.2">
      <c r="A6" s="285" t="s">
        <v>100</v>
      </c>
      <c r="B6" s="285"/>
      <c r="C6" s="285"/>
      <c r="D6" s="285"/>
      <c r="E6" s="285"/>
      <c r="F6" s="285"/>
      <c r="G6" s="285"/>
      <c r="H6" s="285"/>
      <c r="I6" s="285"/>
      <c r="J6" s="285"/>
    </row>
    <row r="7" spans="1:11" ht="12.75" customHeight="1" x14ac:dyDescent="0.2">
      <c r="A7" s="57"/>
      <c r="B7" s="57"/>
      <c r="C7" s="57"/>
      <c r="D7" s="57"/>
    </row>
    <row r="8" spans="1:11" ht="12.75" customHeight="1" x14ac:dyDescent="0.2">
      <c r="A8" s="285" t="s">
        <v>196</v>
      </c>
      <c r="B8" s="285"/>
      <c r="C8" s="285"/>
      <c r="D8" s="285"/>
      <c r="E8" s="285"/>
      <c r="F8" s="285"/>
      <c r="G8" s="285"/>
      <c r="H8" s="285"/>
      <c r="I8" s="285"/>
      <c r="J8" s="285"/>
    </row>
    <row r="9" spans="1:11" ht="12.75" customHeight="1" x14ac:dyDescent="0.2">
      <c r="A9" s="21"/>
      <c r="B9" s="21"/>
      <c r="C9" s="21"/>
      <c r="D9" s="21"/>
    </row>
    <row r="10" spans="1:11" ht="12.75" customHeight="1" x14ac:dyDescent="0.2">
      <c r="A10" s="285" t="s">
        <v>78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</row>
    <row r="11" spans="1:11" ht="12.75" customHeight="1" thickBot="1" x14ac:dyDescent="0.25"/>
    <row r="12" spans="1:11" ht="15.95" customHeight="1" thickBot="1" x14ac:dyDescent="0.25">
      <c r="B12" s="97" t="s">
        <v>79</v>
      </c>
      <c r="C12" s="98" t="s">
        <v>86</v>
      </c>
      <c r="D12" s="98" t="s">
        <v>87</v>
      </c>
      <c r="E12" s="98" t="s">
        <v>88</v>
      </c>
      <c r="F12" s="98" t="s">
        <v>89</v>
      </c>
      <c r="G12" s="103" t="s">
        <v>133</v>
      </c>
      <c r="H12" s="103" t="s">
        <v>110</v>
      </c>
      <c r="I12" s="103" t="s">
        <v>121</v>
      </c>
      <c r="J12" s="99" t="s">
        <v>9</v>
      </c>
      <c r="K12" s="16"/>
    </row>
    <row r="13" spans="1:11" ht="15.95" customHeight="1" x14ac:dyDescent="0.2">
      <c r="B13" s="198" t="s">
        <v>70</v>
      </c>
      <c r="C13" s="81">
        <v>8602</v>
      </c>
      <c r="D13" s="81">
        <v>14380</v>
      </c>
      <c r="E13" s="81">
        <v>0</v>
      </c>
      <c r="F13" s="81">
        <v>49520</v>
      </c>
      <c r="G13" s="81">
        <v>0</v>
      </c>
      <c r="H13" s="81">
        <v>3601</v>
      </c>
      <c r="I13" s="119">
        <v>0</v>
      </c>
      <c r="J13" s="104">
        <f>SUM(C13:I13)</f>
        <v>76103</v>
      </c>
      <c r="K13" s="16"/>
    </row>
    <row r="14" spans="1:11" ht="15.95" customHeight="1" x14ac:dyDescent="0.2">
      <c r="B14" s="198" t="s">
        <v>140</v>
      </c>
      <c r="C14" s="81">
        <v>26636</v>
      </c>
      <c r="D14" s="81">
        <v>17466</v>
      </c>
      <c r="E14" s="81">
        <v>0</v>
      </c>
      <c r="F14" s="81">
        <v>1427</v>
      </c>
      <c r="G14" s="81">
        <v>26711</v>
      </c>
      <c r="H14" s="81">
        <v>0</v>
      </c>
      <c r="I14" s="119">
        <v>0</v>
      </c>
      <c r="J14" s="104">
        <f>SUM(C14:I14)</f>
        <v>72240</v>
      </c>
      <c r="K14" s="16"/>
    </row>
    <row r="15" spans="1:11" ht="15.95" customHeight="1" x14ac:dyDescent="0.2">
      <c r="B15" s="199" t="s">
        <v>111</v>
      </c>
      <c r="C15" s="133">
        <v>24613</v>
      </c>
      <c r="D15" s="133">
        <v>16069</v>
      </c>
      <c r="E15" s="133">
        <v>0</v>
      </c>
      <c r="F15" s="133">
        <v>7005</v>
      </c>
      <c r="G15" s="133">
        <v>7501</v>
      </c>
      <c r="H15" s="133">
        <v>3002</v>
      </c>
      <c r="I15" s="133">
        <v>5207</v>
      </c>
      <c r="J15" s="134">
        <f>SUM(C15:I15)</f>
        <v>63397</v>
      </c>
      <c r="K15" s="16"/>
    </row>
    <row r="16" spans="1:11" ht="15.95" customHeight="1" x14ac:dyDescent="0.2">
      <c r="B16" s="199" t="s">
        <v>130</v>
      </c>
      <c r="C16" s="133">
        <v>3601</v>
      </c>
      <c r="D16" s="133">
        <v>4228</v>
      </c>
      <c r="E16" s="133">
        <v>0</v>
      </c>
      <c r="F16" s="133">
        <v>0</v>
      </c>
      <c r="G16" s="133">
        <v>21505</v>
      </c>
      <c r="H16" s="133">
        <v>0</v>
      </c>
      <c r="I16" s="135">
        <v>0</v>
      </c>
      <c r="J16" s="134">
        <f>SUM(C16:I16)</f>
        <v>29334</v>
      </c>
      <c r="K16" s="16"/>
    </row>
    <row r="17" spans="2:11" ht="15.95" customHeight="1" x14ac:dyDescent="0.2">
      <c r="B17" s="199" t="s">
        <v>131</v>
      </c>
      <c r="C17" s="133">
        <v>8502</v>
      </c>
      <c r="D17" s="133">
        <v>9540</v>
      </c>
      <c r="E17" s="133">
        <v>0</v>
      </c>
      <c r="F17" s="133">
        <v>2203</v>
      </c>
      <c r="G17" s="133">
        <v>0</v>
      </c>
      <c r="H17" s="133">
        <v>0</v>
      </c>
      <c r="I17" s="135">
        <v>0</v>
      </c>
      <c r="J17" s="134">
        <f>SUM(C17:I17)</f>
        <v>20245</v>
      </c>
      <c r="K17" s="16"/>
    </row>
    <row r="18" spans="2:11" ht="15.95" customHeight="1" x14ac:dyDescent="0.2">
      <c r="B18" s="199" t="s">
        <v>155</v>
      </c>
      <c r="C18" s="133">
        <v>7771</v>
      </c>
      <c r="D18" s="133">
        <v>1541</v>
      </c>
      <c r="E18" s="133">
        <v>0</v>
      </c>
      <c r="F18" s="133">
        <v>0</v>
      </c>
      <c r="G18" s="133">
        <v>5501</v>
      </c>
      <c r="H18" s="133">
        <v>0</v>
      </c>
      <c r="I18" s="135">
        <v>0</v>
      </c>
      <c r="J18" s="134">
        <f>SUM(C18:I18)</f>
        <v>14813</v>
      </c>
      <c r="K18" s="16"/>
    </row>
    <row r="19" spans="2:11" ht="15.95" customHeight="1" x14ac:dyDescent="0.2">
      <c r="B19" s="199" t="s">
        <v>120</v>
      </c>
      <c r="C19" s="133">
        <v>8735</v>
      </c>
      <c r="D19" s="133">
        <v>3201</v>
      </c>
      <c r="E19" s="133">
        <v>0</v>
      </c>
      <c r="F19" s="133">
        <v>0</v>
      </c>
      <c r="G19" s="133">
        <v>0</v>
      </c>
      <c r="H19" s="133">
        <v>0</v>
      </c>
      <c r="I19" s="135">
        <v>0</v>
      </c>
      <c r="J19" s="134">
        <f>SUM(C19:I19)</f>
        <v>11936</v>
      </c>
      <c r="K19" s="16"/>
    </row>
    <row r="20" spans="2:11" ht="15.95" customHeight="1" x14ac:dyDescent="0.2">
      <c r="B20" s="199" t="s">
        <v>156</v>
      </c>
      <c r="C20" s="133">
        <v>0</v>
      </c>
      <c r="D20" s="133">
        <v>10556</v>
      </c>
      <c r="E20" s="133">
        <v>0</v>
      </c>
      <c r="F20" s="133">
        <v>0</v>
      </c>
      <c r="G20" s="133">
        <v>0</v>
      </c>
      <c r="H20" s="133">
        <v>0</v>
      </c>
      <c r="I20" s="135">
        <v>0</v>
      </c>
      <c r="J20" s="134">
        <f>SUM(C20:I20)</f>
        <v>10556</v>
      </c>
      <c r="K20" s="16"/>
    </row>
    <row r="21" spans="2:11" ht="15.95" customHeight="1" x14ac:dyDescent="0.2">
      <c r="B21" s="199" t="s">
        <v>112</v>
      </c>
      <c r="C21" s="133">
        <v>3702</v>
      </c>
      <c r="D21" s="133">
        <v>2000</v>
      </c>
      <c r="E21" s="133">
        <v>0</v>
      </c>
      <c r="F21" s="133">
        <v>0</v>
      </c>
      <c r="G21" s="133">
        <v>0</v>
      </c>
      <c r="H21" s="133">
        <v>0</v>
      </c>
      <c r="I21" s="135">
        <v>0</v>
      </c>
      <c r="J21" s="134">
        <f>SUM(C21:I21)</f>
        <v>5702</v>
      </c>
      <c r="K21" s="16"/>
    </row>
    <row r="22" spans="2:11" ht="15.95" customHeight="1" x14ac:dyDescent="0.2">
      <c r="B22" s="199" t="s">
        <v>152</v>
      </c>
      <c r="C22" s="133">
        <v>0</v>
      </c>
      <c r="D22" s="133">
        <v>0</v>
      </c>
      <c r="E22" s="133">
        <v>0</v>
      </c>
      <c r="F22" s="133">
        <v>3234</v>
      </c>
      <c r="G22" s="133">
        <v>0</v>
      </c>
      <c r="H22" s="133">
        <v>0</v>
      </c>
      <c r="I22" s="135">
        <v>0</v>
      </c>
      <c r="J22" s="134">
        <f>SUM(C22:I22)</f>
        <v>3234</v>
      </c>
      <c r="K22" s="16"/>
    </row>
    <row r="23" spans="2:11" ht="15.95" customHeight="1" thickBot="1" x14ac:dyDescent="0.25">
      <c r="B23" s="199" t="s">
        <v>117</v>
      </c>
      <c r="C23" s="133">
        <v>0</v>
      </c>
      <c r="D23" s="133">
        <v>2100</v>
      </c>
      <c r="E23" s="133">
        <v>0</v>
      </c>
      <c r="F23" s="133">
        <v>0</v>
      </c>
      <c r="G23" s="133">
        <v>0</v>
      </c>
      <c r="H23" s="133">
        <v>0</v>
      </c>
      <c r="I23" s="135">
        <v>0</v>
      </c>
      <c r="J23" s="134">
        <f>SUM(C23:I23)</f>
        <v>2100</v>
      </c>
      <c r="K23" s="16"/>
    </row>
    <row r="24" spans="2:11" ht="15" customHeight="1" thickBot="1" x14ac:dyDescent="0.25">
      <c r="B24" s="96" t="s">
        <v>9</v>
      </c>
      <c r="C24" s="101">
        <f t="shared" ref="C24:J24" si="0">SUM(C13:C23)</f>
        <v>92162</v>
      </c>
      <c r="D24" s="101">
        <f t="shared" si="0"/>
        <v>81081</v>
      </c>
      <c r="E24" s="101">
        <f t="shared" si="0"/>
        <v>0</v>
      </c>
      <c r="F24" s="101">
        <f t="shared" si="0"/>
        <v>63389</v>
      </c>
      <c r="G24" s="101">
        <f t="shared" si="0"/>
        <v>61218</v>
      </c>
      <c r="H24" s="101">
        <f t="shared" si="0"/>
        <v>6603</v>
      </c>
      <c r="I24" s="101">
        <f t="shared" si="0"/>
        <v>5207</v>
      </c>
      <c r="J24" s="100">
        <f t="shared" si="0"/>
        <v>309660</v>
      </c>
      <c r="K24" s="16"/>
    </row>
    <row r="25" spans="2:1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30" spans="2:11" ht="15.95" customHeight="1" x14ac:dyDescent="0.2"/>
    <row r="31" spans="2:11" ht="18" customHeight="1" x14ac:dyDescent="0.2"/>
    <row r="32" spans="2:11" ht="15.95" customHeight="1" x14ac:dyDescent="0.2"/>
    <row r="41" spans="1:4" ht="14.25" x14ac:dyDescent="0.2">
      <c r="A41" s="83"/>
      <c r="B41" s="83"/>
      <c r="C41" s="84"/>
      <c r="D41" s="84"/>
    </row>
  </sheetData>
  <sheetProtection algorithmName="SHA-512" hashValue="IfVQ0r+pdpfLbVUfB2OVcz7Pqv/z8JTjtvXNEcTkpNiNqulH6nM/9C4t6r+n3LznfzUl41AK2JPvJknBK+M5Bw==" saltValue="z2XI45JIlsRD9YnG9muNk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J23">
    <sortCondition descending="1" ref="J13:J23" customList="Mayor a menor"/>
  </sortState>
  <mergeCells count="3">
    <mergeCell ref="A10:K10"/>
    <mergeCell ref="A6:J6"/>
    <mergeCell ref="A8:J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K37"/>
  <sheetViews>
    <sheetView showGridLines="0" showRowColHeaders="0" zoomScale="150" zoomScaleNormal="150" zoomScaleSheetLayoutView="120" workbookViewId="0"/>
  </sheetViews>
  <sheetFormatPr baseColWidth="10" defaultRowHeight="12.75" x14ac:dyDescent="0.2"/>
  <cols>
    <col min="2" max="2" width="7.28515625" customWidth="1"/>
    <col min="3" max="3" width="12.140625" customWidth="1"/>
    <col min="4" max="4" width="10.5703125" customWidth="1"/>
    <col min="5" max="5" width="10.140625" customWidth="1"/>
    <col min="6" max="6" width="10.85546875" customWidth="1"/>
  </cols>
  <sheetData>
    <row r="6" spans="1:11" ht="14.25" customHeight="1" x14ac:dyDescent="0.2">
      <c r="A6" s="285" t="s">
        <v>108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</row>
    <row r="7" spans="1:11" ht="14.25" x14ac:dyDescent="0.2">
      <c r="A7" s="14"/>
      <c r="B7" s="14"/>
      <c r="C7" s="292"/>
      <c r="D7" s="292"/>
      <c r="E7" s="292"/>
      <c r="F7" s="292"/>
      <c r="G7" s="2"/>
    </row>
    <row r="8" spans="1:11" ht="14.25" x14ac:dyDescent="0.2">
      <c r="A8" s="285" t="s">
        <v>196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1" x14ac:dyDescent="0.2">
      <c r="C9" s="292"/>
      <c r="D9" s="292"/>
      <c r="E9" s="292"/>
      <c r="F9" s="292"/>
    </row>
    <row r="10" spans="1:11" x14ac:dyDescent="0.2">
      <c r="C10" s="1"/>
      <c r="D10" s="1"/>
      <c r="E10" s="1"/>
      <c r="F10" s="1"/>
    </row>
    <row r="11" spans="1:11" ht="13.5" thickBot="1" x14ac:dyDescent="0.25"/>
    <row r="12" spans="1:11" ht="17.100000000000001" customHeight="1" thickBot="1" x14ac:dyDescent="0.25">
      <c r="D12" s="293" t="s">
        <v>109</v>
      </c>
      <c r="E12" s="294"/>
      <c r="F12" s="294"/>
      <c r="G12" s="294"/>
      <c r="H12" s="295"/>
    </row>
    <row r="13" spans="1:11" ht="17.100000000000001" customHeight="1" thickBot="1" x14ac:dyDescent="0.25">
      <c r="C13" s="192" t="s">
        <v>58</v>
      </c>
      <c r="D13" s="193">
        <v>1</v>
      </c>
      <c r="E13" s="193">
        <v>3</v>
      </c>
      <c r="F13" s="193" t="s">
        <v>73</v>
      </c>
      <c r="G13" s="193">
        <v>6</v>
      </c>
      <c r="H13" s="193">
        <v>10</v>
      </c>
      <c r="I13" s="194">
        <v>12</v>
      </c>
    </row>
    <row r="14" spans="1:11" ht="18" customHeight="1" x14ac:dyDescent="0.2">
      <c r="C14" s="152" t="s">
        <v>57</v>
      </c>
      <c r="D14" s="153">
        <v>217962</v>
      </c>
      <c r="E14" s="153">
        <v>269579</v>
      </c>
      <c r="F14" s="153">
        <v>261520</v>
      </c>
      <c r="G14" s="154">
        <v>0</v>
      </c>
      <c r="H14" s="154">
        <v>18700</v>
      </c>
      <c r="I14" s="155">
        <v>0</v>
      </c>
    </row>
    <row r="15" spans="1:11" ht="18" customHeight="1" x14ac:dyDescent="0.2">
      <c r="C15" s="109" t="s">
        <v>119</v>
      </c>
      <c r="D15" s="106">
        <v>235400</v>
      </c>
      <c r="E15" s="106">
        <v>286564</v>
      </c>
      <c r="F15" s="106">
        <v>216094</v>
      </c>
      <c r="G15" s="107">
        <v>0</v>
      </c>
      <c r="H15" s="107">
        <v>17091</v>
      </c>
      <c r="I15" s="108">
        <v>4749</v>
      </c>
    </row>
    <row r="16" spans="1:11" ht="18" customHeight="1" x14ac:dyDescent="0.2">
      <c r="C16" s="169" t="s">
        <v>148</v>
      </c>
      <c r="D16" s="170">
        <v>135500</v>
      </c>
      <c r="E16" s="170">
        <v>188567</v>
      </c>
      <c r="F16" s="170">
        <v>162329</v>
      </c>
      <c r="G16" s="171">
        <v>15000</v>
      </c>
      <c r="H16" s="171">
        <v>0</v>
      </c>
      <c r="I16" s="172">
        <v>0</v>
      </c>
    </row>
    <row r="17" spans="1:10" ht="18" customHeight="1" x14ac:dyDescent="0.2">
      <c r="C17" s="109" t="s">
        <v>160</v>
      </c>
      <c r="D17" s="106">
        <v>59387</v>
      </c>
      <c r="E17" s="106">
        <v>235986</v>
      </c>
      <c r="F17" s="106">
        <v>145635</v>
      </c>
      <c r="G17" s="107">
        <v>39160</v>
      </c>
      <c r="H17" s="107">
        <v>22898</v>
      </c>
      <c r="I17" s="108">
        <v>7282</v>
      </c>
    </row>
    <row r="18" spans="1:10" ht="18" customHeight="1" x14ac:dyDescent="0.2">
      <c r="C18" s="109" t="s">
        <v>163</v>
      </c>
      <c r="D18" s="106">
        <v>105565</v>
      </c>
      <c r="E18" s="106">
        <v>273446</v>
      </c>
      <c r="F18" s="106">
        <v>209530</v>
      </c>
      <c r="G18" s="107">
        <v>26600</v>
      </c>
      <c r="H18" s="107">
        <v>26263</v>
      </c>
      <c r="I18" s="108">
        <v>24763</v>
      </c>
    </row>
    <row r="19" spans="1:10" ht="18" customHeight="1" x14ac:dyDescent="0.2">
      <c r="C19" s="109" t="s">
        <v>165</v>
      </c>
      <c r="D19" s="106">
        <v>68982</v>
      </c>
      <c r="E19" s="106">
        <v>201590</v>
      </c>
      <c r="F19" s="106">
        <v>148654</v>
      </c>
      <c r="G19" s="107">
        <v>44673</v>
      </c>
      <c r="H19" s="107">
        <v>21706</v>
      </c>
      <c r="I19" s="108">
        <v>6526</v>
      </c>
    </row>
    <row r="20" spans="1:10" ht="18" customHeight="1" x14ac:dyDescent="0.2">
      <c r="C20" s="109" t="s">
        <v>167</v>
      </c>
      <c r="D20" s="106">
        <v>274890</v>
      </c>
      <c r="E20" s="106">
        <v>262115</v>
      </c>
      <c r="F20" s="106">
        <v>235464</v>
      </c>
      <c r="G20" s="107">
        <v>69800</v>
      </c>
      <c r="H20" s="107">
        <v>24401</v>
      </c>
      <c r="I20" s="108">
        <v>0</v>
      </c>
    </row>
    <row r="21" spans="1:10" ht="18" customHeight="1" x14ac:dyDescent="0.2">
      <c r="C21" s="109" t="s">
        <v>172</v>
      </c>
      <c r="D21" s="106">
        <v>257854</v>
      </c>
      <c r="E21" s="106">
        <v>328097</v>
      </c>
      <c r="F21" s="106">
        <v>240293</v>
      </c>
      <c r="G21" s="107">
        <v>74900</v>
      </c>
      <c r="H21" s="107">
        <v>29192</v>
      </c>
      <c r="I21" s="108">
        <v>5239</v>
      </c>
    </row>
    <row r="22" spans="1:10" ht="18" customHeight="1" x14ac:dyDescent="0.2">
      <c r="C22" s="109" t="s">
        <v>173</v>
      </c>
      <c r="D22" s="106">
        <v>228055</v>
      </c>
      <c r="E22" s="106">
        <v>307401</v>
      </c>
      <c r="F22" s="106">
        <v>217237</v>
      </c>
      <c r="G22" s="107">
        <v>86000</v>
      </c>
      <c r="H22" s="107">
        <v>23947</v>
      </c>
      <c r="I22" s="108">
        <v>18604</v>
      </c>
    </row>
    <row r="23" spans="1:10" ht="18" customHeight="1" x14ac:dyDescent="0.2">
      <c r="C23" s="109" t="s">
        <v>176</v>
      </c>
      <c r="D23" s="106">
        <v>293499</v>
      </c>
      <c r="E23" s="106">
        <v>237873</v>
      </c>
      <c r="F23" s="106">
        <v>260303</v>
      </c>
      <c r="G23" s="107">
        <v>27000</v>
      </c>
      <c r="H23" s="107">
        <v>20940</v>
      </c>
      <c r="I23" s="108">
        <v>4368</v>
      </c>
    </row>
    <row r="24" spans="1:10" ht="18" customHeight="1" x14ac:dyDescent="0.2">
      <c r="C24" s="109" t="s">
        <v>190</v>
      </c>
      <c r="D24" s="106">
        <v>321397</v>
      </c>
      <c r="E24" s="106">
        <v>229508</v>
      </c>
      <c r="F24" s="106">
        <v>367379</v>
      </c>
      <c r="G24" s="107">
        <v>54000</v>
      </c>
      <c r="H24" s="107">
        <v>12846</v>
      </c>
      <c r="I24" s="108">
        <v>6601</v>
      </c>
    </row>
    <row r="25" spans="1:10" ht="18" customHeight="1" thickBot="1" x14ac:dyDescent="0.25">
      <c r="C25" s="188" t="s">
        <v>197</v>
      </c>
      <c r="D25" s="189">
        <v>214120</v>
      </c>
      <c r="E25" s="189">
        <v>209859</v>
      </c>
      <c r="F25" s="189">
        <v>0</v>
      </c>
      <c r="G25" s="190">
        <v>40218</v>
      </c>
      <c r="H25" s="190">
        <v>9053</v>
      </c>
      <c r="I25" s="191">
        <v>0</v>
      </c>
    </row>
    <row r="26" spans="1:10" ht="17.100000000000001" customHeight="1" thickBot="1" x14ac:dyDescent="0.25">
      <c r="C26" s="195" t="s">
        <v>9</v>
      </c>
      <c r="D26" s="193">
        <f t="shared" ref="D26:I26" si="0">SUM(D14:D25)</f>
        <v>2412611</v>
      </c>
      <c r="E26" s="193">
        <f t="shared" si="0"/>
        <v>3030585</v>
      </c>
      <c r="F26" s="196">
        <v>295601</v>
      </c>
      <c r="G26" s="196">
        <f t="shared" si="0"/>
        <v>477351</v>
      </c>
      <c r="H26" s="196">
        <f t="shared" si="0"/>
        <v>227037</v>
      </c>
      <c r="I26" s="197">
        <f t="shared" si="0"/>
        <v>78132</v>
      </c>
      <c r="J26" s="127"/>
    </row>
    <row r="27" spans="1:10" x14ac:dyDescent="0.2">
      <c r="A27" s="3"/>
      <c r="B27" s="3"/>
      <c r="C27" s="35"/>
      <c r="D27" s="35"/>
      <c r="E27" s="35"/>
      <c r="F27" s="102"/>
      <c r="G27" s="3"/>
    </row>
    <row r="37" spans="11:11" x14ac:dyDescent="0.2">
      <c r="K37" s="110"/>
    </row>
  </sheetData>
  <sheetProtection algorithmName="SHA-512" hashValue="KPgLzeEcCmKUrjegq6d3UFAYwD3TBAi9PBeqHw+53fhcB5RJgr6AT/2IGZSStlA3nz9FTLq5+zQy6zZzvk8k3g==" saltValue="Ztr1JFxULGIkAIKiiZGGDw==" spinCount="100000" sheet="1" formatCells="0" formatColumns="0" formatRows="0" insertColumns="0" insertRows="0" insertHyperlinks="0" deleteColumns="0" deleteRows="0" sort="0" autoFilter="0" pivotTables="0"/>
  <mergeCells count="5">
    <mergeCell ref="D12:H12"/>
    <mergeCell ref="C7:F7"/>
    <mergeCell ref="C9:F9"/>
    <mergeCell ref="A6:K6"/>
    <mergeCell ref="A8:K8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E28"/>
  <sheetViews>
    <sheetView showGridLines="0" showRowColHeaders="0" zoomScale="150" zoomScaleNormal="150" workbookViewId="0"/>
  </sheetViews>
  <sheetFormatPr baseColWidth="10" defaultRowHeight="12.75" x14ac:dyDescent="0.2"/>
  <cols>
    <col min="1" max="1" width="9.42578125" customWidth="1"/>
    <col min="2" max="2" width="22" customWidth="1"/>
    <col min="3" max="3" width="20.85546875" customWidth="1"/>
    <col min="4" max="5" width="18.28515625" customWidth="1"/>
  </cols>
  <sheetData>
    <row r="7" spans="1:5" ht="14.25" customHeight="1" x14ac:dyDescent="0.2">
      <c r="B7" s="285" t="s">
        <v>80</v>
      </c>
      <c r="C7" s="285"/>
      <c r="D7" s="285"/>
    </row>
    <row r="8" spans="1:5" ht="14.25" x14ac:dyDescent="0.2">
      <c r="A8" s="14"/>
      <c r="B8" s="292"/>
      <c r="C8" s="292"/>
      <c r="D8" s="292"/>
      <c r="E8" s="2"/>
    </row>
    <row r="9" spans="1:5" ht="14.25" x14ac:dyDescent="0.2">
      <c r="B9" s="285" t="s">
        <v>196</v>
      </c>
      <c r="C9" s="285"/>
      <c r="D9" s="285"/>
    </row>
    <row r="10" spans="1:5" x14ac:dyDescent="0.2">
      <c r="B10" s="292"/>
      <c r="C10" s="292"/>
      <c r="D10" s="292"/>
    </row>
    <row r="11" spans="1:5" ht="13.5" thickBot="1" x14ac:dyDescent="0.25"/>
    <row r="12" spans="1:5" ht="14.1" customHeight="1" thickBot="1" x14ac:dyDescent="0.25">
      <c r="B12" s="139" t="s">
        <v>58</v>
      </c>
      <c r="C12" s="140" t="s">
        <v>55</v>
      </c>
      <c r="D12" s="141" t="s">
        <v>56</v>
      </c>
    </row>
    <row r="13" spans="1:5" ht="17.100000000000001" customHeight="1" x14ac:dyDescent="0.2">
      <c r="B13" s="136" t="s">
        <v>57</v>
      </c>
      <c r="C13" s="137">
        <v>28</v>
      </c>
      <c r="D13" s="138">
        <v>761752</v>
      </c>
    </row>
    <row r="14" spans="1:5" ht="17.100000000000001" customHeight="1" x14ac:dyDescent="0.2">
      <c r="B14" s="176" t="s">
        <v>118</v>
      </c>
      <c r="C14" s="177">
        <v>23</v>
      </c>
      <c r="D14" s="178">
        <v>738058</v>
      </c>
    </row>
    <row r="15" spans="1:5" ht="17.100000000000001" customHeight="1" x14ac:dyDescent="0.2">
      <c r="B15" s="179" t="s">
        <v>141</v>
      </c>
      <c r="C15" s="180">
        <v>21</v>
      </c>
      <c r="D15" s="181">
        <v>501396</v>
      </c>
    </row>
    <row r="16" spans="1:5" ht="17.100000000000001" customHeight="1" x14ac:dyDescent="0.2">
      <c r="B16" s="179" t="s">
        <v>149</v>
      </c>
      <c r="C16" s="180">
        <v>25</v>
      </c>
      <c r="D16" s="181">
        <v>480168</v>
      </c>
    </row>
    <row r="17" spans="1:5" ht="17.100000000000001" customHeight="1" x14ac:dyDescent="0.2">
      <c r="B17" s="179" t="s">
        <v>161</v>
      </c>
      <c r="C17" s="180">
        <v>29</v>
      </c>
      <c r="D17" s="181">
        <v>615141</v>
      </c>
    </row>
    <row r="18" spans="1:5" ht="17.100000000000001" customHeight="1" x14ac:dyDescent="0.2">
      <c r="B18" s="179" t="s">
        <v>164</v>
      </c>
      <c r="C18" s="180">
        <v>24</v>
      </c>
      <c r="D18" s="181">
        <v>453738</v>
      </c>
    </row>
    <row r="19" spans="1:5" ht="17.100000000000001" customHeight="1" x14ac:dyDescent="0.2">
      <c r="B19" s="179" t="s">
        <v>166</v>
      </c>
      <c r="C19" s="180">
        <v>36</v>
      </c>
      <c r="D19" s="181">
        <v>832816</v>
      </c>
    </row>
    <row r="20" spans="1:5" ht="17.100000000000001" customHeight="1" x14ac:dyDescent="0.2">
      <c r="B20" s="179" t="s">
        <v>171</v>
      </c>
      <c r="C20" s="180">
        <v>44</v>
      </c>
      <c r="D20" s="181">
        <v>911711</v>
      </c>
    </row>
    <row r="21" spans="1:5" ht="17.100000000000001" customHeight="1" x14ac:dyDescent="0.2">
      <c r="B21" s="179" t="s">
        <v>174</v>
      </c>
      <c r="C21" s="180">
        <v>35</v>
      </c>
      <c r="D21" s="181">
        <v>824634</v>
      </c>
    </row>
    <row r="22" spans="1:5" ht="17.100000000000001" customHeight="1" x14ac:dyDescent="0.2">
      <c r="B22" s="179" t="s">
        <v>175</v>
      </c>
      <c r="C22" s="180">
        <v>33</v>
      </c>
      <c r="D22" s="181">
        <v>823292</v>
      </c>
    </row>
    <row r="23" spans="1:5" ht="17.100000000000001" customHeight="1" x14ac:dyDescent="0.2">
      <c r="B23" s="179" t="s">
        <v>179</v>
      </c>
      <c r="C23" s="180">
        <v>40</v>
      </c>
      <c r="D23" s="181">
        <v>968033</v>
      </c>
    </row>
    <row r="24" spans="1:5" ht="17.100000000000001" customHeight="1" thickBot="1" x14ac:dyDescent="0.25">
      <c r="B24" s="173" t="s">
        <v>197</v>
      </c>
      <c r="C24" s="174">
        <v>30</v>
      </c>
      <c r="D24" s="175">
        <v>765356</v>
      </c>
    </row>
    <row r="25" spans="1:5" ht="17.100000000000001" customHeight="1" thickBot="1" x14ac:dyDescent="0.25">
      <c r="B25" s="139" t="s">
        <v>9</v>
      </c>
      <c r="C25" s="142">
        <f>SUM(C13:C24)</f>
        <v>368</v>
      </c>
      <c r="D25" s="143">
        <f>SUM(D13:D24)</f>
        <v>8676095</v>
      </c>
    </row>
    <row r="26" spans="1:5" x14ac:dyDescent="0.2">
      <c r="A26" s="3"/>
      <c r="B26" s="35"/>
      <c r="C26" s="36"/>
      <c r="D26" s="37"/>
      <c r="E26" s="3"/>
    </row>
    <row r="27" spans="1:5" x14ac:dyDescent="0.2">
      <c r="A27" s="3"/>
      <c r="B27" s="35"/>
      <c r="C27" s="36"/>
      <c r="D27" s="37"/>
      <c r="E27" s="3"/>
    </row>
    <row r="28" spans="1:5" x14ac:dyDescent="0.2">
      <c r="A28" s="3"/>
      <c r="B28" s="35"/>
      <c r="C28" s="36"/>
      <c r="D28" s="37"/>
      <c r="E28" s="3"/>
    </row>
  </sheetData>
  <sheetProtection algorithmName="SHA-512" hashValue="iuXimkQjy2Au0MrNspoaGyE+hLTe+slGJbk3UAWJmEplKamE1lR4ETgcTMeLmG3FzAtYOj0I607MNRxFcK4Dog==" saltValue="jiHdGXovDeqUJQwSZwe0Zg==" spinCount="100000" sheet="1" formatCells="0" formatColumns="0" formatRows="0" insertColumns="0" insertRows="0" insertHyperlinks="0" deleteColumns="0" deleteRows="0" sort="0" autoFilter="0" pivotTables="0"/>
  <mergeCells count="4">
    <mergeCell ref="B7:D7"/>
    <mergeCell ref="B8:D8"/>
    <mergeCell ref="B9:D9"/>
    <mergeCell ref="B10:D10"/>
  </mergeCells>
  <phoneticPr fontId="10" type="noConversion"/>
  <pageMargins left="0.75" right="0.75" top="1" bottom="1" header="0" footer="0"/>
  <pageSetup paperSize="9" scale="120" orientation="landscape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L19:L118"/>
  <sheetViews>
    <sheetView workbookViewId="0">
      <selection activeCell="I19" sqref="I19"/>
    </sheetView>
  </sheetViews>
  <sheetFormatPr baseColWidth="10" defaultRowHeight="12.75" x14ac:dyDescent="0.2"/>
  <cols>
    <col min="2" max="2" width="14.85546875" customWidth="1"/>
    <col min="4" max="4" width="10.5703125" customWidth="1"/>
    <col min="8" max="8" width="14.42578125" customWidth="1"/>
  </cols>
  <sheetData>
    <row r="19" spans="12:12" ht="12.75" customHeight="1" x14ac:dyDescent="0.2"/>
    <row r="24" spans="12:12" ht="12.75" customHeight="1" x14ac:dyDescent="0.2"/>
    <row r="25" spans="12:12" ht="12.75" customHeight="1" x14ac:dyDescent="0.2">
      <c r="L25" s="59"/>
    </row>
    <row r="26" spans="12:12" ht="12.75" customHeight="1" x14ac:dyDescent="0.2">
      <c r="L26" s="59"/>
    </row>
    <row r="27" spans="12:12" ht="12.75" customHeight="1" x14ac:dyDescent="0.2">
      <c r="L27" s="59"/>
    </row>
    <row r="28" spans="12:12" ht="12.75" customHeight="1" x14ac:dyDescent="0.2">
      <c r="L28" s="59"/>
    </row>
    <row r="29" spans="12:12" ht="12.75" customHeight="1" x14ac:dyDescent="0.2">
      <c r="L29" s="59"/>
    </row>
    <row r="30" spans="12:12" ht="12.75" customHeight="1" x14ac:dyDescent="0.2">
      <c r="L30" s="59"/>
    </row>
    <row r="31" spans="12:12" ht="12.75" customHeight="1" x14ac:dyDescent="0.2">
      <c r="L31" s="59"/>
    </row>
    <row r="32" spans="12:12" ht="12.75" customHeight="1" x14ac:dyDescent="0.2">
      <c r="L32" s="59"/>
    </row>
    <row r="33" spans="12:12" ht="12.75" customHeight="1" x14ac:dyDescent="0.2">
      <c r="L33" s="59"/>
    </row>
    <row r="34" spans="12:12" ht="12.75" customHeight="1" x14ac:dyDescent="0.2">
      <c r="L34" s="59"/>
    </row>
    <row r="35" spans="12:12" ht="12.75" customHeight="1" x14ac:dyDescent="0.2">
      <c r="L35" s="59"/>
    </row>
    <row r="36" spans="12:12" ht="12.75" customHeight="1" x14ac:dyDescent="0.2">
      <c r="L36" s="59"/>
    </row>
    <row r="37" spans="12:12" ht="12.75" customHeight="1" x14ac:dyDescent="0.2">
      <c r="L37" s="59"/>
    </row>
    <row r="38" spans="12:12" ht="12.75" customHeight="1" x14ac:dyDescent="0.2">
      <c r="L38" s="59"/>
    </row>
    <row r="39" spans="12:12" ht="12.75" customHeight="1" x14ac:dyDescent="0.2">
      <c r="L39" s="59"/>
    </row>
    <row r="40" spans="12:12" ht="12.75" customHeight="1" x14ac:dyDescent="0.2">
      <c r="L40" s="59"/>
    </row>
    <row r="41" spans="12:12" ht="12.75" customHeight="1" x14ac:dyDescent="0.2">
      <c r="L41" s="59"/>
    </row>
    <row r="42" spans="12:12" ht="12.75" customHeight="1" x14ac:dyDescent="0.2">
      <c r="L42" s="59"/>
    </row>
    <row r="43" spans="12:12" ht="12.75" customHeight="1" x14ac:dyDescent="0.2">
      <c r="L43" s="59"/>
    </row>
    <row r="44" spans="12:12" ht="12.75" customHeight="1" x14ac:dyDescent="0.2">
      <c r="L44" s="59"/>
    </row>
    <row r="45" spans="12:12" ht="12.75" customHeight="1" x14ac:dyDescent="0.2">
      <c r="L45" s="59"/>
    </row>
    <row r="46" spans="12:12" ht="12.75" customHeight="1" x14ac:dyDescent="0.2">
      <c r="L46" s="59"/>
    </row>
    <row r="47" spans="12:12" ht="12.75" customHeight="1" x14ac:dyDescent="0.2">
      <c r="L47" s="59"/>
    </row>
    <row r="48" spans="12:12" ht="12.75" customHeight="1" x14ac:dyDescent="0.2">
      <c r="L48" s="59"/>
    </row>
    <row r="49" spans="12:12" ht="12.75" customHeight="1" x14ac:dyDescent="0.2">
      <c r="L49" s="59"/>
    </row>
    <row r="50" spans="12:12" ht="12.75" customHeight="1" x14ac:dyDescent="0.2">
      <c r="L50" s="59"/>
    </row>
    <row r="51" spans="12:12" ht="12.75" customHeight="1" x14ac:dyDescent="0.2">
      <c r="L51" s="59"/>
    </row>
    <row r="52" spans="12:12" ht="20.100000000000001" customHeight="1" x14ac:dyDescent="0.2">
      <c r="L52" s="59"/>
    </row>
    <row r="53" spans="12:12" ht="12.95" customHeight="1" x14ac:dyDescent="0.2">
      <c r="L53" s="59"/>
    </row>
    <row r="54" spans="12:12" ht="12.95" customHeight="1" x14ac:dyDescent="0.2">
      <c r="L54" s="59"/>
    </row>
    <row r="55" spans="12:12" ht="12.95" customHeight="1" x14ac:dyDescent="0.2">
      <c r="L55" s="59"/>
    </row>
    <row r="56" spans="12:12" ht="12.95" customHeight="1" x14ac:dyDescent="0.2">
      <c r="L56" s="59"/>
    </row>
    <row r="57" spans="12:12" ht="12.95" customHeight="1" x14ac:dyDescent="0.2">
      <c r="L57" s="59"/>
    </row>
    <row r="58" spans="12:12" ht="12.95" customHeight="1" x14ac:dyDescent="0.2"/>
    <row r="59" spans="12:12" ht="12.95" customHeight="1" x14ac:dyDescent="0.2"/>
    <row r="60" spans="12:12" ht="12.95" customHeight="1" x14ac:dyDescent="0.2"/>
    <row r="61" spans="12:12" ht="12.95" customHeight="1" x14ac:dyDescent="0.2"/>
    <row r="62" spans="12:12" ht="12.95" customHeight="1" x14ac:dyDescent="0.2"/>
    <row r="63" spans="12:12" ht="12.95" customHeight="1" x14ac:dyDescent="0.2"/>
    <row r="64" spans="12:12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T14"/>
  <sheetViews>
    <sheetView showGridLines="0" showRowColHeaders="0" zoomScale="150" zoomScaleNormal="150" workbookViewId="0">
      <selection activeCell="O9" sqref="O9"/>
    </sheetView>
  </sheetViews>
  <sheetFormatPr baseColWidth="10" defaultRowHeight="12.75" x14ac:dyDescent="0.2"/>
  <cols>
    <col min="1" max="1" width="13.7109375" customWidth="1"/>
    <col min="2" max="2" width="4.140625" customWidth="1"/>
    <col min="3" max="3" width="3.85546875" customWidth="1"/>
    <col min="4" max="4" width="19.5703125" customWidth="1"/>
    <col min="5" max="5" width="14.85546875" customWidth="1"/>
    <col min="6" max="6" width="4" customWidth="1"/>
    <col min="7" max="7" width="4.28515625" customWidth="1"/>
    <col min="8" max="8" width="10" customWidth="1"/>
    <col min="9" max="9" width="4.85546875" customWidth="1"/>
    <col min="10" max="10" width="5.85546875" customWidth="1"/>
  </cols>
  <sheetData>
    <row r="4" spans="4:20" ht="13.5" thickBot="1" x14ac:dyDescent="0.25">
      <c r="O4" s="46"/>
      <c r="S4" s="46"/>
    </row>
    <row r="5" spans="4:20" ht="13.5" thickBot="1" x14ac:dyDescent="0.25">
      <c r="D5" s="70" t="s">
        <v>3</v>
      </c>
      <c r="E5" s="71" t="s">
        <v>4</v>
      </c>
    </row>
    <row r="6" spans="4:20" x14ac:dyDescent="0.2">
      <c r="D6" s="72" t="s">
        <v>71</v>
      </c>
      <c r="E6" s="73">
        <v>250857</v>
      </c>
      <c r="H6" s="60"/>
      <c r="Q6" s="46"/>
      <c r="R6" s="46"/>
      <c r="T6" s="46"/>
    </row>
    <row r="7" spans="4:20" x14ac:dyDescent="0.2">
      <c r="D7" s="23" t="s">
        <v>168</v>
      </c>
      <c r="E7" s="24">
        <v>204719</v>
      </c>
      <c r="H7" s="60"/>
      <c r="P7" s="46"/>
    </row>
    <row r="8" spans="4:20" x14ac:dyDescent="0.2">
      <c r="D8" s="23" t="s">
        <v>150</v>
      </c>
      <c r="E8" s="24">
        <v>141102</v>
      </c>
      <c r="H8" s="60"/>
      <c r="P8" s="46"/>
    </row>
    <row r="9" spans="4:20" x14ac:dyDescent="0.2">
      <c r="D9" s="129" t="s">
        <v>169</v>
      </c>
      <c r="E9" s="126">
        <v>119407</v>
      </c>
      <c r="H9" s="60"/>
      <c r="P9" s="46"/>
    </row>
    <row r="10" spans="4:20" x14ac:dyDescent="0.2">
      <c r="D10" s="129" t="s">
        <v>142</v>
      </c>
      <c r="E10" s="126">
        <v>40218</v>
      </c>
      <c r="H10" s="60"/>
      <c r="P10" s="46"/>
    </row>
    <row r="11" spans="4:20" x14ac:dyDescent="0.2">
      <c r="D11" s="23" t="s">
        <v>143</v>
      </c>
      <c r="E11" s="24">
        <v>9053</v>
      </c>
      <c r="H11" s="60"/>
      <c r="P11" s="46"/>
    </row>
    <row r="12" spans="4:20" ht="13.5" thickBot="1" x14ac:dyDescent="0.25">
      <c r="D12" s="23" t="s">
        <v>151</v>
      </c>
      <c r="E12" s="24">
        <v>3495</v>
      </c>
      <c r="H12" s="60"/>
      <c r="P12" s="46"/>
    </row>
    <row r="13" spans="4:20" ht="13.5" thickBot="1" x14ac:dyDescent="0.25">
      <c r="D13" s="182" t="s">
        <v>1</v>
      </c>
      <c r="E13" s="183">
        <f>SUM(E6:E12)</f>
        <v>768851</v>
      </c>
      <c r="H13" s="60"/>
      <c r="P13" s="46"/>
    </row>
    <row r="14" spans="4:20" x14ac:dyDescent="0.2">
      <c r="M14" s="46"/>
    </row>
  </sheetData>
  <sheetProtection algorithmName="SHA-512" hashValue="M8ODAGPMcfkuSYVoSt/WTDmmnjhv/LayYTSKo1BOWJUyytdZ0X0KBnhsjjqYaPG/yqRulHwGudX+1MCM0X6Mmg==" saltValue="6gmUaS/WY0u8NYSF9NJxX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6:E12">
    <sortCondition descending="1" ref="E6:E12"/>
  </sortState>
  <phoneticPr fontId="10" type="noConversion"/>
  <printOptions horizontalCentered="1" verticalCentered="1"/>
  <pageMargins left="0.75" right="0.75" top="1" bottom="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6"/>
  <sheetViews>
    <sheetView showGridLines="0" showRowColHeaders="0" zoomScale="150" zoomScaleNormal="150" workbookViewId="0"/>
  </sheetViews>
  <sheetFormatPr baseColWidth="10" defaultRowHeight="12.75" x14ac:dyDescent="0.2"/>
  <cols>
    <col min="1" max="1" width="33.42578125" customWidth="1"/>
    <col min="2" max="2" width="7.7109375" customWidth="1"/>
    <col min="3" max="4" width="8.140625" customWidth="1"/>
    <col min="5" max="5" width="9.28515625" customWidth="1"/>
    <col min="6" max="7" width="9" customWidth="1"/>
    <col min="8" max="8" width="8.140625" customWidth="1"/>
    <col min="9" max="9" width="9.28515625" customWidth="1"/>
    <col min="10" max="10" width="7.7109375" customWidth="1"/>
    <col min="11" max="12" width="8.42578125" customWidth="1"/>
    <col min="13" max="13" width="8.5703125" customWidth="1"/>
    <col min="14" max="14" width="9.42578125" customWidth="1"/>
    <col min="15" max="15" width="7.28515625" customWidth="1"/>
    <col min="16" max="16" width="7.7109375" customWidth="1"/>
    <col min="17" max="17" width="8.28515625" customWidth="1"/>
    <col min="18" max="18" width="9.42578125" customWidth="1"/>
    <col min="19" max="20" width="8.7109375" customWidth="1"/>
    <col min="21" max="21" width="8.28515625" customWidth="1"/>
    <col min="22" max="22" width="9.140625" customWidth="1"/>
    <col min="23" max="23" width="9" customWidth="1"/>
    <col min="24" max="24" width="10.42578125" customWidth="1"/>
    <col min="26" max="26" width="11" customWidth="1"/>
    <col min="27" max="27" width="11.140625" customWidth="1"/>
  </cols>
  <sheetData>
    <row r="1" spans="1:54" ht="12.75" customHeight="1" x14ac:dyDescent="0.2"/>
    <row r="3" spans="1:54" ht="12" customHeight="1" x14ac:dyDescent="0.25">
      <c r="A3" s="6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54" ht="12" customHeight="1" x14ac:dyDescent="0.2">
      <c r="A4" s="285" t="s">
        <v>10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</row>
    <row r="5" spans="1:54" ht="12" customHeight="1" x14ac:dyDescent="0.25">
      <c r="A5" s="15"/>
      <c r="B5" s="15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54" ht="12" customHeight="1" x14ac:dyDescent="0.2">
      <c r="A6" s="285" t="s">
        <v>11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</row>
    <row r="7" spans="1:54" ht="12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54" ht="14.1" customHeight="1" x14ac:dyDescent="0.2">
      <c r="A8" s="285" t="s">
        <v>191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</row>
    <row r="9" spans="1:54" ht="12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54" ht="12" customHeight="1" x14ac:dyDescent="0.2">
      <c r="A10" s="21"/>
      <c r="B10" s="21"/>
      <c r="C10" s="21"/>
      <c r="D10" s="21"/>
      <c r="E10" s="21"/>
      <c r="F10" s="21" t="s">
        <v>59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54" ht="13.5" thickBot="1" x14ac:dyDescent="0.25"/>
    <row r="12" spans="1:54" ht="24" customHeight="1" thickBot="1" x14ac:dyDescent="0.25">
      <c r="A12" s="88" t="s">
        <v>8</v>
      </c>
      <c r="B12" s="38" t="s">
        <v>93</v>
      </c>
      <c r="C12" s="38" t="s">
        <v>7</v>
      </c>
      <c r="D12" s="38" t="s">
        <v>72</v>
      </c>
      <c r="E12" s="38" t="s">
        <v>45</v>
      </c>
      <c r="F12" s="38" t="s">
        <v>106</v>
      </c>
      <c r="G12" s="38" t="s">
        <v>46</v>
      </c>
      <c r="H12" s="38" t="s">
        <v>47</v>
      </c>
      <c r="I12" s="38" t="s">
        <v>38</v>
      </c>
      <c r="J12" s="38" t="s">
        <v>44</v>
      </c>
      <c r="K12" s="38" t="s">
        <v>41</v>
      </c>
      <c r="L12" s="38" t="s">
        <v>180</v>
      </c>
      <c r="M12" s="38" t="s">
        <v>48</v>
      </c>
      <c r="N12" s="38" t="s">
        <v>102</v>
      </c>
      <c r="O12" s="38" t="s">
        <v>66</v>
      </c>
      <c r="P12" s="38" t="s">
        <v>49</v>
      </c>
      <c r="Q12" s="148" t="s">
        <v>134</v>
      </c>
      <c r="R12" s="38" t="s">
        <v>39</v>
      </c>
      <c r="S12" s="38" t="s">
        <v>0</v>
      </c>
      <c r="T12" s="38" t="s">
        <v>76</v>
      </c>
      <c r="U12" s="89" t="s">
        <v>67</v>
      </c>
      <c r="V12" s="87" t="s">
        <v>9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ht="15.95" customHeight="1" x14ac:dyDescent="0.2">
      <c r="A13" s="79" t="s">
        <v>81</v>
      </c>
      <c r="B13" s="161">
        <v>0</v>
      </c>
      <c r="C13" s="43">
        <v>0</v>
      </c>
      <c r="D13" s="43">
        <v>15957</v>
      </c>
      <c r="E13" s="43">
        <v>0</v>
      </c>
      <c r="F13" s="43">
        <v>0</v>
      </c>
      <c r="G13" s="43">
        <v>0</v>
      </c>
      <c r="H13" s="43">
        <v>0</v>
      </c>
      <c r="I13" s="43">
        <v>55804</v>
      </c>
      <c r="J13" s="43">
        <v>0</v>
      </c>
      <c r="K13" s="43">
        <v>0</v>
      </c>
      <c r="L13" s="43"/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97515</v>
      </c>
      <c r="S13" s="43">
        <v>44827</v>
      </c>
      <c r="T13" s="43">
        <v>0</v>
      </c>
      <c r="U13" s="44">
        <v>0</v>
      </c>
      <c r="V13" s="43">
        <f>SUM(B13:U13)</f>
        <v>214103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ht="15.95" customHeight="1" x14ac:dyDescent="0.2">
      <c r="A14" s="79" t="s">
        <v>112</v>
      </c>
      <c r="B14" s="161">
        <v>0</v>
      </c>
      <c r="C14" s="43">
        <v>0</v>
      </c>
      <c r="D14" s="43">
        <v>37000</v>
      </c>
      <c r="E14" s="43">
        <v>39498</v>
      </c>
      <c r="F14" s="43">
        <v>9053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32920</v>
      </c>
      <c r="S14" s="43">
        <v>6600</v>
      </c>
      <c r="T14" s="43">
        <v>0</v>
      </c>
      <c r="U14" s="44">
        <v>0</v>
      </c>
      <c r="V14" s="43">
        <f>SUM(B14:U14)</f>
        <v>125071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5.95" customHeight="1" x14ac:dyDescent="0.2">
      <c r="A15" s="79" t="s">
        <v>111</v>
      </c>
      <c r="B15" s="161">
        <v>0</v>
      </c>
      <c r="C15" s="43">
        <v>0</v>
      </c>
      <c r="D15" s="43">
        <v>66000</v>
      </c>
      <c r="E15" s="43">
        <v>0</v>
      </c>
      <c r="F15" s="43">
        <v>0</v>
      </c>
      <c r="G15" s="43">
        <v>0</v>
      </c>
      <c r="H15" s="43">
        <v>0</v>
      </c>
      <c r="I15" s="43">
        <v>21338</v>
      </c>
      <c r="J15" s="43">
        <v>0</v>
      </c>
      <c r="K15" s="43">
        <v>0</v>
      </c>
      <c r="L15" s="43"/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21829</v>
      </c>
      <c r="T15" s="43">
        <v>0</v>
      </c>
      <c r="U15" s="44">
        <v>0</v>
      </c>
      <c r="V15" s="43">
        <f>SUM(B15:U15)</f>
        <v>109167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15.95" customHeight="1" x14ac:dyDescent="0.2">
      <c r="A16" s="79" t="s">
        <v>137</v>
      </c>
      <c r="B16" s="161">
        <v>0</v>
      </c>
      <c r="C16" s="43">
        <v>0</v>
      </c>
      <c r="D16" s="43">
        <v>66000</v>
      </c>
      <c r="E16" s="43">
        <v>0</v>
      </c>
      <c r="F16" s="43">
        <v>0</v>
      </c>
      <c r="G16" s="43">
        <v>0</v>
      </c>
      <c r="H16" s="43">
        <v>0</v>
      </c>
      <c r="I16" s="43">
        <v>19830</v>
      </c>
      <c r="J16" s="43">
        <v>0</v>
      </c>
      <c r="K16" s="43">
        <v>0</v>
      </c>
      <c r="L16" s="43"/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22553</v>
      </c>
      <c r="S16" s="43">
        <v>0</v>
      </c>
      <c r="T16" s="43">
        <v>0</v>
      </c>
      <c r="U16" s="44">
        <v>0</v>
      </c>
      <c r="V16" s="43">
        <f>SUM(B16:U16)</f>
        <v>108383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15.95" customHeight="1" x14ac:dyDescent="0.2">
      <c r="A17" s="79" t="s">
        <v>153</v>
      </c>
      <c r="B17" s="161">
        <v>0</v>
      </c>
      <c r="C17" s="43">
        <v>0</v>
      </c>
      <c r="D17" s="43">
        <v>19762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36689</v>
      </c>
      <c r="S17" s="43">
        <v>46151</v>
      </c>
      <c r="T17" s="43">
        <v>0</v>
      </c>
      <c r="U17" s="44">
        <v>0</v>
      </c>
      <c r="V17" s="43">
        <f>SUM(B17:U17)</f>
        <v>102602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ht="15.95" customHeight="1" x14ac:dyDescent="0.2">
      <c r="A18" s="79" t="s">
        <v>101</v>
      </c>
      <c r="B18" s="161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44130</v>
      </c>
      <c r="J18" s="43">
        <v>0</v>
      </c>
      <c r="K18" s="43">
        <v>0</v>
      </c>
      <c r="L18" s="43"/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35200</v>
      </c>
      <c r="S18" s="43">
        <v>0</v>
      </c>
      <c r="T18" s="43">
        <v>0</v>
      </c>
      <c r="U18" s="44">
        <v>0</v>
      </c>
      <c r="V18" s="43">
        <f>SUM(B18:U18)</f>
        <v>79330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15.95" customHeight="1" x14ac:dyDescent="0.2">
      <c r="A19" s="79" t="s">
        <v>104</v>
      </c>
      <c r="B19" s="161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18700</v>
      </c>
      <c r="S19" s="43">
        <v>0</v>
      </c>
      <c r="T19" s="43">
        <v>0</v>
      </c>
      <c r="U19" s="44">
        <v>0</v>
      </c>
      <c r="V19" s="43">
        <f>SUM(B19:U19)</f>
        <v>18700</v>
      </c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5.95" customHeight="1" x14ac:dyDescent="0.2">
      <c r="A20" s="79" t="s">
        <v>62</v>
      </c>
      <c r="B20" s="161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7280</v>
      </c>
      <c r="S20" s="43">
        <v>0</v>
      </c>
      <c r="T20" s="43">
        <v>0</v>
      </c>
      <c r="U20" s="44">
        <v>0</v>
      </c>
      <c r="V20" s="43">
        <f>SUM(B20:U20)</f>
        <v>7280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15.95" customHeight="1" thickBot="1" x14ac:dyDescent="0.25">
      <c r="A21" s="79" t="s">
        <v>98</v>
      </c>
      <c r="B21" s="161">
        <v>0</v>
      </c>
      <c r="C21" s="43">
        <v>0</v>
      </c>
      <c r="D21" s="43">
        <v>0</v>
      </c>
      <c r="E21" s="43">
        <v>720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4">
        <v>0</v>
      </c>
      <c r="V21" s="43">
        <f>SUM(B21:U21)</f>
        <v>720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ht="20.100000000000001" customHeight="1" thickBot="1" x14ac:dyDescent="0.25">
      <c r="A22" s="90" t="s">
        <v>77</v>
      </c>
      <c r="B22" s="162">
        <f>SUM(B13:B21)</f>
        <v>0</v>
      </c>
      <c r="C22" s="163">
        <f>SUM(C13:C21)</f>
        <v>0</v>
      </c>
      <c r="D22" s="85">
        <f>SUM(D13:D21)</f>
        <v>204719</v>
      </c>
      <c r="E22" s="85">
        <f>SUM(E13:E21)</f>
        <v>40218</v>
      </c>
      <c r="F22" s="85">
        <f>SUM(F13:F21)</f>
        <v>9053</v>
      </c>
      <c r="G22" s="85">
        <f>SUM(G13:G21)</f>
        <v>0</v>
      </c>
      <c r="H22" s="85">
        <f>SUM(H13:H21)</f>
        <v>0</v>
      </c>
      <c r="I22" s="85">
        <f>SUM(I13:I21)</f>
        <v>141102</v>
      </c>
      <c r="J22" s="85">
        <f>SUM(J13:J21)</f>
        <v>0</v>
      </c>
      <c r="K22" s="85">
        <f>SUM(K13:K21)</f>
        <v>0</v>
      </c>
      <c r="L22" s="85"/>
      <c r="M22" s="85">
        <f>SUM(M13:M21)</f>
        <v>0</v>
      </c>
      <c r="N22" s="85">
        <f>SUM(N13:N21)</f>
        <v>0</v>
      </c>
      <c r="O22" s="85">
        <f>SUM(O13:O21)</f>
        <v>0</v>
      </c>
      <c r="P22" s="85">
        <f>SUM(P13:P21)</f>
        <v>0</v>
      </c>
      <c r="Q22" s="85">
        <f>SUM(Q13:Q21)</f>
        <v>0</v>
      </c>
      <c r="R22" s="85">
        <f>SUM(R13:R21)</f>
        <v>250857</v>
      </c>
      <c r="S22" s="85">
        <f>SUM(S13:S21)</f>
        <v>119407</v>
      </c>
      <c r="T22" s="85">
        <f>SUM(T13:T21)</f>
        <v>0</v>
      </c>
      <c r="U22" s="85">
        <f>SUM(U13:U21)</f>
        <v>0</v>
      </c>
      <c r="V22" s="92">
        <f>SUM(V13:V21)</f>
        <v>765356</v>
      </c>
    </row>
    <row r="26" spans="1:54" x14ac:dyDescent="0.2">
      <c r="R26" t="s">
        <v>68</v>
      </c>
    </row>
  </sheetData>
  <sheetProtection algorithmName="SHA-512" hashValue="afZSyRVCQGMBzNn4ikuA/uspGdse9I3OpJtZ8OO02E01oVh48alaTo/6NPm4Y/kjVh3v9NsXmAb+GiO7wWdY5A==" saltValue="mxhrLFrLXjw4/Bzc5pDL0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caseSensitive="1" ref="A13:V21">
    <sortCondition descending="1" ref="V13:V21" customList="Mayor a menor"/>
  </sortState>
  <mergeCells count="3">
    <mergeCell ref="A4:V4"/>
    <mergeCell ref="A6:V6"/>
    <mergeCell ref="A8:V8"/>
  </mergeCells>
  <phoneticPr fontId="10" type="noConversion"/>
  <printOptions verticalCentered="1"/>
  <pageMargins left="1.1811023622047245" right="0.59055118110236227" top="1.1811023622047245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6909-D02B-4B5A-8F15-3E9AECC3F031}">
  <dimension ref="A7:J23"/>
  <sheetViews>
    <sheetView showGridLines="0" showRowColHeaders="0" zoomScale="150" zoomScaleNormal="150" workbookViewId="0"/>
  </sheetViews>
  <sheetFormatPr baseColWidth="10" defaultRowHeight="12.75" x14ac:dyDescent="0.2"/>
  <cols>
    <col min="2" max="2" width="30.42578125" customWidth="1"/>
    <col min="3" max="3" width="13.140625" customWidth="1"/>
  </cols>
  <sheetData>
    <row r="7" spans="1:10" ht="15" x14ac:dyDescent="0.2">
      <c r="A7" s="184"/>
      <c r="B7" s="184"/>
      <c r="C7" s="184"/>
      <c r="D7" s="184"/>
      <c r="E7" s="184"/>
      <c r="F7" s="184"/>
      <c r="G7" s="184"/>
    </row>
    <row r="8" spans="1:10" ht="15" x14ac:dyDescent="0.2">
      <c r="A8" s="184"/>
      <c r="B8" s="184"/>
      <c r="C8" s="184"/>
      <c r="D8" s="184"/>
      <c r="E8" s="184"/>
      <c r="F8" s="184"/>
      <c r="G8" s="184"/>
    </row>
    <row r="9" spans="1:10" ht="15" x14ac:dyDescent="0.2">
      <c r="A9" s="184"/>
      <c r="B9" s="184"/>
      <c r="C9" s="184"/>
      <c r="D9" s="184"/>
      <c r="E9" s="184"/>
      <c r="F9" s="184"/>
      <c r="G9" s="184"/>
    </row>
    <row r="10" spans="1:10" ht="15" x14ac:dyDescent="0.2">
      <c r="A10" s="184"/>
      <c r="B10" s="184"/>
      <c r="C10" s="184"/>
      <c r="D10" s="184"/>
      <c r="E10" s="184"/>
      <c r="F10" s="184"/>
      <c r="G10" s="184"/>
    </row>
    <row r="11" spans="1:10" ht="15" x14ac:dyDescent="0.2">
      <c r="A11" s="184"/>
      <c r="B11" s="184"/>
      <c r="C11" s="184"/>
      <c r="D11" s="184"/>
      <c r="E11" s="184"/>
      <c r="F11" s="184"/>
      <c r="G11" s="184"/>
    </row>
    <row r="12" spans="1:10" ht="14.25" x14ac:dyDescent="0.2">
      <c r="A12" s="286" t="s">
        <v>154</v>
      </c>
      <c r="B12" s="286"/>
      <c r="C12" s="286"/>
      <c r="D12" s="286"/>
      <c r="E12" s="286"/>
      <c r="F12" s="286"/>
      <c r="G12" s="286"/>
      <c r="H12" s="286"/>
      <c r="I12" s="286"/>
      <c r="J12" s="286"/>
    </row>
    <row r="13" spans="1:10" ht="14.25" x14ac:dyDescent="0.2">
      <c r="A13" s="57"/>
      <c r="B13" s="57"/>
      <c r="C13" s="57"/>
      <c r="D13" s="57"/>
      <c r="E13" s="57"/>
      <c r="F13" s="57"/>
      <c r="G13" s="57"/>
      <c r="H13" s="19"/>
      <c r="I13" s="19"/>
      <c r="J13" s="19"/>
    </row>
    <row r="14" spans="1:10" ht="14.25" x14ac:dyDescent="0.2">
      <c r="A14" s="285" t="s">
        <v>191</v>
      </c>
      <c r="B14" s="285"/>
      <c r="C14" s="285"/>
      <c r="D14" s="285"/>
      <c r="E14" s="285"/>
      <c r="F14" s="285"/>
      <c r="G14" s="285"/>
      <c r="H14" s="285"/>
      <c r="I14" s="285"/>
      <c r="J14" s="285"/>
    </row>
    <row r="15" spans="1:10" ht="14.25" x14ac:dyDescent="0.2">
      <c r="A15" s="57"/>
      <c r="B15" s="57"/>
      <c r="C15" s="57"/>
      <c r="D15" s="57"/>
      <c r="E15" s="57"/>
      <c r="F15" s="57"/>
      <c r="G15" s="57"/>
      <c r="H15" s="19"/>
      <c r="I15" s="19"/>
      <c r="J15" s="19"/>
    </row>
    <row r="16" spans="1:10" ht="14.25" x14ac:dyDescent="0.2">
      <c r="A16" s="285" t="s">
        <v>78</v>
      </c>
      <c r="B16" s="285"/>
      <c r="C16" s="285"/>
      <c r="D16" s="285"/>
      <c r="E16" s="285"/>
      <c r="F16" s="285"/>
      <c r="G16" s="285"/>
      <c r="H16" s="285"/>
      <c r="I16" s="285"/>
      <c r="J16" s="285"/>
    </row>
    <row r="17" spans="1:10" ht="15" x14ac:dyDescent="0.2">
      <c r="A17" s="160"/>
      <c r="B17" s="160"/>
      <c r="C17" s="160"/>
      <c r="D17" s="160"/>
      <c r="E17" s="160"/>
      <c r="F17" s="160"/>
      <c r="G17" s="160"/>
    </row>
    <row r="18" spans="1:10" ht="15.75" thickBot="1" x14ac:dyDescent="0.25">
      <c r="A18" s="184"/>
      <c r="B18" s="184"/>
      <c r="C18" s="184"/>
      <c r="D18" s="184"/>
      <c r="E18" s="184"/>
      <c r="F18" s="184"/>
      <c r="G18" s="184"/>
    </row>
    <row r="19" spans="1:10" ht="15.75" thickBot="1" x14ac:dyDescent="0.25">
      <c r="A19" s="184"/>
      <c r="B19" s="97" t="s">
        <v>79</v>
      </c>
      <c r="C19" s="98" t="s">
        <v>86</v>
      </c>
      <c r="D19" s="98" t="s">
        <v>87</v>
      </c>
      <c r="E19" s="98" t="s">
        <v>88</v>
      </c>
      <c r="F19" s="98" t="s">
        <v>89</v>
      </c>
      <c r="G19" s="103" t="s">
        <v>133</v>
      </c>
      <c r="H19" s="103" t="s">
        <v>110</v>
      </c>
      <c r="I19" s="103" t="s">
        <v>121</v>
      </c>
      <c r="J19" s="99" t="s">
        <v>9</v>
      </c>
    </row>
    <row r="20" spans="1:10" ht="15.75" thickBot="1" x14ac:dyDescent="0.25">
      <c r="A20" s="184"/>
      <c r="B20" s="105" t="s">
        <v>81</v>
      </c>
      <c r="C20" s="81">
        <v>0</v>
      </c>
      <c r="D20" s="81">
        <v>0</v>
      </c>
      <c r="E20" s="81">
        <v>0</v>
      </c>
      <c r="F20" s="81">
        <v>3495</v>
      </c>
      <c r="G20" s="81">
        <v>0</v>
      </c>
      <c r="H20" s="81">
        <v>0</v>
      </c>
      <c r="I20" s="81">
        <v>0</v>
      </c>
      <c r="J20" s="104">
        <f>SUM(C20:I20)</f>
        <v>3495</v>
      </c>
    </row>
    <row r="21" spans="1:10" ht="15.75" thickBot="1" x14ac:dyDescent="0.25">
      <c r="A21" s="184"/>
      <c r="B21" s="96" t="s">
        <v>9</v>
      </c>
      <c r="C21" s="101">
        <f>SUM(C20:C20)</f>
        <v>0</v>
      </c>
      <c r="D21" s="101">
        <f>SUM(D20:D20)</f>
        <v>0</v>
      </c>
      <c r="E21" s="101">
        <f>SUM(E20:E20)</f>
        <v>0</v>
      </c>
      <c r="F21" s="101">
        <f>SUM(F20:F20)</f>
        <v>3495</v>
      </c>
      <c r="G21" s="101">
        <f>SUM(G20:G20)</f>
        <v>0</v>
      </c>
      <c r="H21" s="101">
        <f>SUM(H20:H20)</f>
        <v>0</v>
      </c>
      <c r="I21" s="101">
        <f>SUM(I20:I20)</f>
        <v>0</v>
      </c>
      <c r="J21" s="100">
        <f>SUM(J20:J20)</f>
        <v>3495</v>
      </c>
    </row>
    <row r="22" spans="1:10" ht="15" x14ac:dyDescent="0.2">
      <c r="A22" s="185"/>
      <c r="B22" s="186"/>
      <c r="C22" s="127"/>
      <c r="D22" s="127"/>
      <c r="E22" s="185"/>
      <c r="F22" s="185"/>
      <c r="G22" s="185"/>
    </row>
    <row r="23" spans="1:10" ht="15" x14ac:dyDescent="0.2">
      <c r="A23" s="185"/>
      <c r="B23" s="186"/>
      <c r="C23" s="127"/>
      <c r="D23" s="127"/>
      <c r="E23" s="185"/>
      <c r="F23" s="185"/>
      <c r="G23" s="185"/>
    </row>
  </sheetData>
  <sheetProtection algorithmName="SHA-512" hashValue="MZSw9GKqw6NowrVyLZNdXJ601EMYm2SKWfdng+A+sc55vLv9Dgef5HnqVzcVpkYGlA1/9o/tcQsyqWqxcswRRA==" saltValue="/1kKNMPM+sN8cKxAO/vhL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0:J20">
    <sortCondition ref="B19:B20"/>
  </sortState>
  <mergeCells count="3">
    <mergeCell ref="A12:J12"/>
    <mergeCell ref="A14:J14"/>
    <mergeCell ref="A16:J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showGridLines="0" showRowColHeaders="0" zoomScale="150" zoomScaleNormal="150" workbookViewId="0"/>
  </sheetViews>
  <sheetFormatPr baseColWidth="10" defaultRowHeight="12.75" x14ac:dyDescent="0.2"/>
  <cols>
    <col min="3" max="3" width="35.7109375" customWidth="1"/>
    <col min="4" max="5" width="23.140625" customWidth="1"/>
    <col min="8" max="8" width="18" customWidth="1"/>
  </cols>
  <sheetData>
    <row r="1" spans="1:12" ht="12.75" customHeight="1" x14ac:dyDescent="0.2"/>
    <row r="2" spans="1:12" ht="12.75" customHeight="1" x14ac:dyDescent="0.2"/>
    <row r="3" spans="1:12" ht="12.75" customHeight="1" x14ac:dyDescent="0.2"/>
    <row r="4" spans="1:12" ht="12.75" customHeight="1" x14ac:dyDescent="0.25">
      <c r="A4" s="6"/>
      <c r="B4" s="2"/>
      <c r="C4" s="2"/>
      <c r="D4" s="8"/>
      <c r="E4" s="2"/>
      <c r="F4" s="2"/>
      <c r="G4" s="2"/>
      <c r="H4" s="2"/>
      <c r="I4" s="10"/>
      <c r="J4" s="10"/>
      <c r="K4" s="10"/>
      <c r="L4" s="10"/>
    </row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>
      <c r="C8" s="287" t="s">
        <v>18</v>
      </c>
      <c r="D8" s="287"/>
      <c r="E8" s="9"/>
    </row>
    <row r="9" spans="1:12" ht="12.75" customHeight="1" x14ac:dyDescent="0.2">
      <c r="D9" s="14"/>
      <c r="E9" s="9"/>
    </row>
    <row r="10" spans="1:12" ht="12.75" customHeight="1" x14ac:dyDescent="0.2">
      <c r="C10" s="287" t="s">
        <v>192</v>
      </c>
      <c r="D10" s="287"/>
      <c r="E10" s="9"/>
    </row>
    <row r="11" spans="1:12" ht="12.75" customHeight="1" x14ac:dyDescent="0.2">
      <c r="D11" s="13"/>
      <c r="E11" s="9"/>
    </row>
    <row r="12" spans="1:12" ht="12.75" customHeight="1" x14ac:dyDescent="0.2">
      <c r="C12" s="287" t="s">
        <v>19</v>
      </c>
      <c r="D12" s="287"/>
      <c r="E12" s="25"/>
    </row>
    <row r="13" spans="1:12" ht="12.75" customHeight="1" x14ac:dyDescent="0.2">
      <c r="C13" s="160"/>
      <c r="D13" s="160"/>
      <c r="E13" s="25"/>
    </row>
    <row r="14" spans="1:12" ht="12.75" customHeight="1" x14ac:dyDescent="0.2">
      <c r="D14" s="9"/>
      <c r="E14" s="9"/>
    </row>
    <row r="15" spans="1:12" ht="12.75" customHeight="1" thickBot="1" x14ac:dyDescent="0.25"/>
    <row r="16" spans="1:12" ht="17.100000000000001" customHeight="1" thickBot="1" x14ac:dyDescent="0.25">
      <c r="C16" s="64" t="s">
        <v>3</v>
      </c>
      <c r="D16" s="164" t="s">
        <v>4</v>
      </c>
      <c r="E16" s="16"/>
    </row>
    <row r="17" spans="3:5" ht="17.100000000000001" customHeight="1" x14ac:dyDescent="0.2">
      <c r="C17" s="167" t="s">
        <v>71</v>
      </c>
      <c r="D17" s="78">
        <v>250857</v>
      </c>
      <c r="E17" s="16"/>
    </row>
    <row r="18" spans="3:5" ht="17.100000000000001" customHeight="1" x14ac:dyDescent="0.2">
      <c r="C18" s="165" t="s">
        <v>168</v>
      </c>
      <c r="D18" s="166">
        <v>204719</v>
      </c>
      <c r="E18" s="16"/>
    </row>
    <row r="19" spans="3:5" ht="17.100000000000001" customHeight="1" x14ac:dyDescent="0.2">
      <c r="C19" s="130" t="s">
        <v>150</v>
      </c>
      <c r="D19" s="104">
        <v>141102</v>
      </c>
      <c r="E19" s="16"/>
    </row>
    <row r="20" spans="3:5" ht="17.100000000000001" customHeight="1" x14ac:dyDescent="0.2">
      <c r="C20" s="130" t="s">
        <v>169</v>
      </c>
      <c r="D20" s="82">
        <v>119407</v>
      </c>
      <c r="E20" s="16"/>
    </row>
    <row r="21" spans="3:5" ht="17.100000000000001" customHeight="1" x14ac:dyDescent="0.2">
      <c r="C21" s="165" t="s">
        <v>142</v>
      </c>
      <c r="D21" s="166">
        <v>40218</v>
      </c>
      <c r="E21" s="16"/>
    </row>
    <row r="22" spans="3:5" ht="17.100000000000001" customHeight="1" thickBot="1" x14ac:dyDescent="0.25">
      <c r="C22" s="165" t="s">
        <v>143</v>
      </c>
      <c r="D22" s="166">
        <v>9053</v>
      </c>
      <c r="E22" s="16"/>
    </row>
    <row r="23" spans="3:5" ht="13.5" thickBot="1" x14ac:dyDescent="0.25">
      <c r="C23" s="64" t="s">
        <v>9</v>
      </c>
      <c r="D23" s="159">
        <f>SUM(D17:D22)</f>
        <v>765356</v>
      </c>
      <c r="E23" s="16"/>
    </row>
    <row r="24" spans="3:5" x14ac:dyDescent="0.2">
      <c r="C24" s="16"/>
      <c r="D24" s="16"/>
      <c r="E24" s="16"/>
    </row>
    <row r="25" spans="3:5" x14ac:dyDescent="0.2">
      <c r="C25" s="16"/>
      <c r="D25" s="16"/>
      <c r="E25" s="16"/>
    </row>
    <row r="28" spans="3:5" ht="17.100000000000001" customHeight="1" x14ac:dyDescent="0.2">
      <c r="C28" s="287" t="s">
        <v>157</v>
      </c>
      <c r="D28" s="287"/>
    </row>
    <row r="29" spans="3:5" ht="17.100000000000001" customHeight="1" x14ac:dyDescent="0.2">
      <c r="D29" s="9"/>
    </row>
    <row r="30" spans="3:5" ht="17.100000000000001" customHeight="1" thickBot="1" x14ac:dyDescent="0.25"/>
    <row r="31" spans="3:5" ht="13.5" thickBot="1" x14ac:dyDescent="0.25">
      <c r="C31" s="64" t="s">
        <v>3</v>
      </c>
      <c r="D31" s="164" t="s">
        <v>4</v>
      </c>
    </row>
    <row r="32" spans="3:5" ht="17.100000000000001" customHeight="1" thickBot="1" x14ac:dyDescent="0.25">
      <c r="C32" s="167" t="s">
        <v>151</v>
      </c>
      <c r="D32" s="78">
        <v>3495</v>
      </c>
    </row>
    <row r="33" spans="3:4" ht="17.100000000000001" customHeight="1" thickBot="1" x14ac:dyDescent="0.25">
      <c r="C33" s="64" t="s">
        <v>9</v>
      </c>
      <c r="D33" s="159">
        <f>SUM(D32:D32)</f>
        <v>3495</v>
      </c>
    </row>
    <row r="34" spans="3:4" x14ac:dyDescent="0.2">
      <c r="C34" s="16"/>
      <c r="D34" s="16"/>
    </row>
    <row r="35" spans="3:4" x14ac:dyDescent="0.2">
      <c r="C35" s="16"/>
      <c r="D35" s="16"/>
    </row>
  </sheetData>
  <sheetProtection algorithmName="SHA-512" hashValue="6VB5U48DJZE8pYJPcuSgAspFVDxrkaxQHKAg4U2Z8jX5IdV5PeqMBZRQokDBB4yobjkO8Nmu+c4sAZMIneXTAg==" saltValue="Rvfn+4WbTamcit/+dsVU8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7:D22">
    <sortCondition descending="1" ref="D17:D22" customList="Mayor a menor"/>
  </sortState>
  <mergeCells count="4">
    <mergeCell ref="C8:D8"/>
    <mergeCell ref="C10:D10"/>
    <mergeCell ref="C12:D12"/>
    <mergeCell ref="C28:D28"/>
  </mergeCells>
  <phoneticPr fontId="10" type="noConversion"/>
  <printOptions horizontalCentered="1"/>
  <pageMargins left="0.78740157480314965" right="1.5748031496062993" top="1.1811023622047245" bottom="0.98425196850393704" header="0.51181102362204722" footer="0.51181102362204722"/>
  <pageSetup paperSize="9" scale="70" orientation="portrait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06"/>
  <sheetViews>
    <sheetView showGridLines="0" showRowColHeaders="0" zoomScale="150" zoomScaleNormal="150" workbookViewId="0"/>
  </sheetViews>
  <sheetFormatPr baseColWidth="10" defaultRowHeight="12.75" x14ac:dyDescent="0.2"/>
  <cols>
    <col min="1" max="1" width="34.7109375" customWidth="1"/>
    <col min="2" max="2" width="6.5703125" customWidth="1"/>
    <col min="3" max="3" width="13" customWidth="1"/>
    <col min="4" max="4" width="35.7109375" customWidth="1"/>
    <col min="5" max="5" width="20.42578125" customWidth="1"/>
    <col min="6" max="6" width="10" customWidth="1"/>
    <col min="7" max="7" width="17.42578125" customWidth="1"/>
    <col min="8" max="8" width="18.28515625" customWidth="1"/>
  </cols>
  <sheetData>
    <row r="2" spans="1:14" ht="12.95" customHeight="1" x14ac:dyDescent="0.2">
      <c r="A2" s="21"/>
    </row>
    <row r="3" spans="1:14" ht="12.95" customHeight="1" x14ac:dyDescent="0.2">
      <c r="A3" s="21"/>
    </row>
    <row r="4" spans="1:14" ht="12.95" customHeight="1" x14ac:dyDescent="0.2">
      <c r="A4" s="285" t="s">
        <v>2</v>
      </c>
      <c r="B4" s="285"/>
      <c r="C4" s="285"/>
      <c r="D4" s="285"/>
      <c r="E4" s="285"/>
      <c r="F4" s="285"/>
      <c r="G4" s="285"/>
    </row>
    <row r="5" spans="1:14" ht="12.95" customHeight="1" x14ac:dyDescent="0.25">
      <c r="A5" s="14"/>
      <c r="B5" s="17"/>
      <c r="C5" s="17"/>
      <c r="D5" s="18"/>
      <c r="E5" s="18"/>
      <c r="F5" s="18"/>
      <c r="G5" s="18"/>
      <c r="I5" s="19"/>
      <c r="J5" s="20"/>
      <c r="K5" s="20"/>
      <c r="L5" s="20"/>
      <c r="M5" s="20"/>
      <c r="N5" s="20"/>
    </row>
    <row r="6" spans="1:14" ht="12.95" customHeight="1" x14ac:dyDescent="0.2">
      <c r="A6" s="285" t="s">
        <v>193</v>
      </c>
      <c r="B6" s="285"/>
      <c r="C6" s="285"/>
      <c r="D6" s="285"/>
      <c r="E6" s="285"/>
      <c r="F6" s="285"/>
      <c r="G6" s="285"/>
      <c r="I6" s="20"/>
      <c r="J6" s="20"/>
      <c r="K6" s="20"/>
      <c r="L6" s="20"/>
      <c r="M6" s="20"/>
      <c r="N6" s="20"/>
    </row>
    <row r="7" spans="1:14" ht="12.95" customHeight="1" x14ac:dyDescent="0.2">
      <c r="A7" s="21"/>
      <c r="B7" s="21"/>
      <c r="C7" s="21"/>
      <c r="D7" s="21"/>
      <c r="E7" s="21"/>
      <c r="F7" s="21"/>
      <c r="G7" s="21"/>
      <c r="I7" s="20"/>
      <c r="J7" s="20"/>
      <c r="K7" s="20"/>
      <c r="L7" s="20"/>
      <c r="M7" s="20"/>
      <c r="N7" s="20"/>
    </row>
    <row r="8" spans="1:14" ht="12.95" customHeight="1" x14ac:dyDescent="0.2">
      <c r="A8" s="21"/>
      <c r="B8" s="21"/>
      <c r="C8" s="21"/>
      <c r="D8" s="21"/>
      <c r="E8" s="21"/>
      <c r="F8" s="21"/>
      <c r="G8" s="21"/>
      <c r="I8" s="20"/>
      <c r="J8" s="20"/>
      <c r="K8" s="20"/>
      <c r="L8" s="20"/>
      <c r="M8" s="20"/>
      <c r="N8" s="20"/>
    </row>
    <row r="9" spans="1:14" ht="12.95" customHeight="1" x14ac:dyDescent="0.2">
      <c r="A9" s="21"/>
      <c r="B9" s="21"/>
      <c r="C9" s="21"/>
      <c r="D9" s="21"/>
      <c r="E9" s="21"/>
      <c r="F9" s="21"/>
      <c r="G9" s="21"/>
      <c r="I9" s="20"/>
      <c r="J9" s="20"/>
      <c r="K9" s="20"/>
      <c r="L9" s="20"/>
      <c r="M9" s="20"/>
      <c r="N9" s="20"/>
    </row>
    <row r="10" spans="1:14" ht="12.95" customHeight="1" thickBot="1" x14ac:dyDescent="0.25">
      <c r="A10" s="21"/>
      <c r="B10" s="21"/>
      <c r="C10" s="21"/>
      <c r="D10" s="21"/>
      <c r="E10" s="21"/>
      <c r="F10" s="21"/>
      <c r="G10" s="21"/>
      <c r="I10" s="20"/>
      <c r="J10" s="20"/>
      <c r="K10" s="20"/>
      <c r="L10" s="20"/>
      <c r="M10" s="20"/>
      <c r="N10" s="20"/>
    </row>
    <row r="11" spans="1:14" ht="20.100000000000001" customHeight="1" thickBot="1" x14ac:dyDescent="0.25">
      <c r="A11" s="114" t="s">
        <v>12</v>
      </c>
      <c r="B11" s="114" t="s">
        <v>13</v>
      </c>
      <c r="C11" s="114" t="s">
        <v>14</v>
      </c>
      <c r="D11" s="114" t="s">
        <v>8</v>
      </c>
      <c r="E11" s="115" t="s">
        <v>15</v>
      </c>
      <c r="F11" s="114" t="s">
        <v>16</v>
      </c>
      <c r="G11" s="116" t="s">
        <v>17</v>
      </c>
      <c r="I11" s="16"/>
    </row>
    <row r="12" spans="1:14" ht="18" customHeight="1" x14ac:dyDescent="0.2">
      <c r="A12" s="41" t="s">
        <v>198</v>
      </c>
      <c r="B12" s="296" t="s">
        <v>147</v>
      </c>
      <c r="C12" s="297">
        <v>45993</v>
      </c>
      <c r="D12" s="298" t="s">
        <v>126</v>
      </c>
      <c r="E12" s="298" t="s">
        <v>45</v>
      </c>
      <c r="F12" s="298">
        <v>16000</v>
      </c>
      <c r="G12" s="42" t="s">
        <v>199</v>
      </c>
      <c r="I12" s="16"/>
    </row>
    <row r="13" spans="1:14" ht="9.9499999999999993" customHeight="1" x14ac:dyDescent="0.2">
      <c r="A13" s="113"/>
      <c r="B13" s="299"/>
      <c r="C13" s="300"/>
      <c r="D13" s="301"/>
      <c r="E13" s="302"/>
      <c r="F13" s="302">
        <f>SUM(F12:F12)</f>
        <v>16000</v>
      </c>
      <c r="G13" s="66"/>
      <c r="I13" s="16"/>
    </row>
    <row r="14" spans="1:14" ht="18" customHeight="1" x14ac:dyDescent="0.2">
      <c r="A14" s="41" t="s">
        <v>200</v>
      </c>
      <c r="B14" s="296" t="s">
        <v>159</v>
      </c>
      <c r="C14" s="297">
        <v>45993</v>
      </c>
      <c r="D14" s="298" t="s">
        <v>126</v>
      </c>
      <c r="E14" s="298" t="s">
        <v>106</v>
      </c>
      <c r="F14" s="298">
        <v>9053</v>
      </c>
      <c r="G14" s="42" t="s">
        <v>177</v>
      </c>
      <c r="I14" s="16"/>
    </row>
    <row r="15" spans="1:14" ht="9.9499999999999993" customHeight="1" x14ac:dyDescent="0.2">
      <c r="A15" s="113"/>
      <c r="B15" s="299"/>
      <c r="C15" s="300"/>
      <c r="D15" s="301"/>
      <c r="E15" s="302"/>
      <c r="F15" s="302">
        <f>SUM(F14:F14)</f>
        <v>9053</v>
      </c>
      <c r="G15" s="66"/>
    </row>
    <row r="16" spans="1:14" ht="18" customHeight="1" x14ac:dyDescent="0.2">
      <c r="A16" s="54" t="s">
        <v>201</v>
      </c>
      <c r="B16" s="303" t="s">
        <v>73</v>
      </c>
      <c r="C16" s="304">
        <v>45993</v>
      </c>
      <c r="D16" s="298" t="s">
        <v>126</v>
      </c>
      <c r="E16" s="305" t="s">
        <v>39</v>
      </c>
      <c r="F16" s="305">
        <v>12100</v>
      </c>
      <c r="G16" s="56" t="s">
        <v>202</v>
      </c>
    </row>
    <row r="17" spans="1:9" ht="18" customHeight="1" x14ac:dyDescent="0.2">
      <c r="A17" s="54"/>
      <c r="B17" s="303"/>
      <c r="C17" s="304"/>
      <c r="D17" s="298" t="s">
        <v>126</v>
      </c>
      <c r="E17" s="305" t="s">
        <v>0</v>
      </c>
      <c r="F17" s="305">
        <v>6600</v>
      </c>
      <c r="G17" s="56" t="s">
        <v>202</v>
      </c>
    </row>
    <row r="18" spans="1:9" ht="9.9499999999999993" customHeight="1" x14ac:dyDescent="0.2">
      <c r="A18" s="113"/>
      <c r="B18" s="299"/>
      <c r="C18" s="300"/>
      <c r="D18" s="301"/>
      <c r="E18" s="302"/>
      <c r="F18" s="302">
        <f>SUM(F16:F17)</f>
        <v>18700</v>
      </c>
      <c r="G18" s="66"/>
    </row>
    <row r="19" spans="1:9" ht="18" customHeight="1" x14ac:dyDescent="0.2">
      <c r="A19" s="41" t="s">
        <v>203</v>
      </c>
      <c r="B19" s="296" t="s">
        <v>74</v>
      </c>
      <c r="C19" s="297">
        <v>45994</v>
      </c>
      <c r="D19" s="298" t="s">
        <v>124</v>
      </c>
      <c r="E19" s="298" t="s">
        <v>38</v>
      </c>
      <c r="F19" s="298">
        <v>21338</v>
      </c>
      <c r="G19" s="42" t="s">
        <v>139</v>
      </c>
    </row>
    <row r="20" spans="1:9" ht="9.9499999999999993" customHeight="1" x14ac:dyDescent="0.2">
      <c r="A20" s="113"/>
      <c r="B20" s="299"/>
      <c r="C20" s="300"/>
      <c r="D20" s="301"/>
      <c r="E20" s="302"/>
      <c r="F20" s="302">
        <f>SUM(F19:F19)</f>
        <v>21338</v>
      </c>
      <c r="G20" s="66"/>
      <c r="I20" s="55"/>
    </row>
    <row r="21" spans="1:9" ht="18" customHeight="1" x14ac:dyDescent="0.2">
      <c r="A21" s="54" t="s">
        <v>181</v>
      </c>
      <c r="B21" s="303" t="s">
        <v>75</v>
      </c>
      <c r="C21" s="304">
        <v>45994</v>
      </c>
      <c r="D21" s="298" t="s">
        <v>189</v>
      </c>
      <c r="E21" s="305" t="s">
        <v>38</v>
      </c>
      <c r="F21" s="305">
        <v>19830</v>
      </c>
      <c r="G21" s="56" t="s">
        <v>139</v>
      </c>
    </row>
    <row r="22" spans="1:9" ht="9.9499999999999993" customHeight="1" x14ac:dyDescent="0.2">
      <c r="A22" s="113"/>
      <c r="B22" s="299"/>
      <c r="C22" s="300"/>
      <c r="D22" s="301"/>
      <c r="E22" s="302"/>
      <c r="F22" s="302">
        <f>SUM(F21:F21)</f>
        <v>19830</v>
      </c>
      <c r="G22" s="66"/>
    </row>
    <row r="23" spans="1:9" ht="18" customHeight="1" x14ac:dyDescent="0.2">
      <c r="A23" s="41" t="s">
        <v>204</v>
      </c>
      <c r="B23" s="296" t="s">
        <v>147</v>
      </c>
      <c r="C23" s="297">
        <v>45995</v>
      </c>
      <c r="D23" s="298" t="s">
        <v>186</v>
      </c>
      <c r="E23" s="298" t="s">
        <v>45</v>
      </c>
      <c r="F23" s="298">
        <v>720</v>
      </c>
      <c r="G23" s="42" t="s">
        <v>205</v>
      </c>
    </row>
    <row r="24" spans="1:9" ht="18" customHeight="1" x14ac:dyDescent="0.2">
      <c r="A24" s="41"/>
      <c r="B24" s="296"/>
      <c r="C24" s="297"/>
      <c r="D24" s="298" t="s">
        <v>126</v>
      </c>
      <c r="E24" s="298" t="s">
        <v>45</v>
      </c>
      <c r="F24" s="298">
        <v>8280</v>
      </c>
      <c r="G24" s="42" t="s">
        <v>205</v>
      </c>
    </row>
    <row r="25" spans="1:9" ht="9.9499999999999993" customHeight="1" x14ac:dyDescent="0.2">
      <c r="A25" s="113"/>
      <c r="B25" s="299"/>
      <c r="C25" s="300"/>
      <c r="D25" s="301"/>
      <c r="E25" s="302"/>
      <c r="F25" s="302">
        <f>SUM(F23:F24)</f>
        <v>9000</v>
      </c>
      <c r="G25" s="66"/>
    </row>
    <row r="26" spans="1:9" ht="18" customHeight="1" x14ac:dyDescent="0.2">
      <c r="A26" s="41" t="s">
        <v>206</v>
      </c>
      <c r="B26" s="296" t="s">
        <v>74</v>
      </c>
      <c r="C26" s="297">
        <v>45996</v>
      </c>
      <c r="D26" s="298" t="s">
        <v>185</v>
      </c>
      <c r="E26" s="298" t="s">
        <v>39</v>
      </c>
      <c r="F26" s="298">
        <v>11000</v>
      </c>
      <c r="G26" s="42" t="s">
        <v>202</v>
      </c>
    </row>
    <row r="27" spans="1:9" ht="9.9499999999999993" customHeight="1" x14ac:dyDescent="0.2">
      <c r="A27" s="65"/>
      <c r="B27" s="299"/>
      <c r="C27" s="306"/>
      <c r="D27" s="301"/>
      <c r="E27" s="302"/>
      <c r="F27" s="302">
        <f>SUM(F26:F26)</f>
        <v>11000</v>
      </c>
      <c r="G27" s="66"/>
    </row>
    <row r="28" spans="1:9" ht="18" customHeight="1" x14ac:dyDescent="0.2">
      <c r="A28" s="41" t="s">
        <v>207</v>
      </c>
      <c r="B28" s="296" t="s">
        <v>75</v>
      </c>
      <c r="C28" s="297">
        <v>45996</v>
      </c>
      <c r="D28" s="298" t="s">
        <v>162</v>
      </c>
      <c r="E28" s="298" t="s">
        <v>39</v>
      </c>
      <c r="F28" s="298">
        <v>19180</v>
      </c>
      <c r="G28" s="42" t="s">
        <v>208</v>
      </c>
    </row>
    <row r="29" spans="1:9" ht="18" customHeight="1" x14ac:dyDescent="0.2">
      <c r="A29" s="41"/>
      <c r="B29" s="296"/>
      <c r="C29" s="297"/>
      <c r="D29" s="298" t="s">
        <v>126</v>
      </c>
      <c r="E29" s="298" t="s">
        <v>39</v>
      </c>
      <c r="F29" s="298">
        <v>4400</v>
      </c>
      <c r="G29" s="42" t="s">
        <v>208</v>
      </c>
    </row>
    <row r="30" spans="1:9" ht="9.9499999999999993" customHeight="1" x14ac:dyDescent="0.2">
      <c r="A30" s="113"/>
      <c r="B30" s="299"/>
      <c r="C30" s="300"/>
      <c r="D30" s="301"/>
      <c r="E30" s="302"/>
      <c r="F30" s="302">
        <f>SUM(F28:F29)</f>
        <v>23580</v>
      </c>
      <c r="G30" s="66"/>
    </row>
    <row r="31" spans="1:9" ht="18" customHeight="1" x14ac:dyDescent="0.2">
      <c r="A31" s="62" t="s">
        <v>209</v>
      </c>
      <c r="B31" s="307" t="s">
        <v>73</v>
      </c>
      <c r="C31" s="308">
        <v>45997</v>
      </c>
      <c r="D31" s="298" t="s">
        <v>162</v>
      </c>
      <c r="E31" s="309" t="s">
        <v>39</v>
      </c>
      <c r="F31" s="309">
        <v>45554</v>
      </c>
      <c r="G31" s="63" t="s">
        <v>125</v>
      </c>
    </row>
    <row r="32" spans="1:9" ht="18" customHeight="1" x14ac:dyDescent="0.2">
      <c r="A32" s="62"/>
      <c r="B32" s="307"/>
      <c r="C32" s="308"/>
      <c r="D32" s="298" t="s">
        <v>210</v>
      </c>
      <c r="E32" s="309" t="s">
        <v>39</v>
      </c>
      <c r="F32" s="309">
        <v>7280</v>
      </c>
      <c r="G32" s="63" t="s">
        <v>125</v>
      </c>
    </row>
    <row r="33" spans="1:7" ht="18" customHeight="1" x14ac:dyDescent="0.2">
      <c r="A33" s="62"/>
      <c r="B33" s="307"/>
      <c r="C33" s="308"/>
      <c r="D33" s="298" t="s">
        <v>187</v>
      </c>
      <c r="E33" s="309" t="s">
        <v>39</v>
      </c>
      <c r="F33" s="309">
        <v>18700</v>
      </c>
      <c r="G33" s="63" t="s">
        <v>125</v>
      </c>
    </row>
    <row r="34" spans="1:7" ht="9.9499999999999993" customHeight="1" x14ac:dyDescent="0.2">
      <c r="A34" s="113"/>
      <c r="B34" s="302"/>
      <c r="C34" s="310"/>
      <c r="D34" s="301"/>
      <c r="E34" s="302"/>
      <c r="F34" s="302">
        <f>SUM(F31:F33)</f>
        <v>71534</v>
      </c>
      <c r="G34" s="117"/>
    </row>
    <row r="35" spans="1:7" ht="18" customHeight="1" x14ac:dyDescent="0.2">
      <c r="A35" s="54" t="s">
        <v>211</v>
      </c>
      <c r="B35" s="303" t="s">
        <v>75</v>
      </c>
      <c r="C35" s="304">
        <v>46000</v>
      </c>
      <c r="D35" s="311" t="s">
        <v>185</v>
      </c>
      <c r="E35" s="305" t="s">
        <v>39</v>
      </c>
      <c r="F35" s="305">
        <v>24200</v>
      </c>
      <c r="G35" s="56" t="s">
        <v>135</v>
      </c>
    </row>
    <row r="36" spans="1:7" ht="9.9499999999999993" customHeight="1" x14ac:dyDescent="0.2">
      <c r="A36" s="113"/>
      <c r="B36" s="302"/>
      <c r="C36" s="302"/>
      <c r="D36" s="302"/>
      <c r="E36" s="302"/>
      <c r="F36" s="302">
        <f>SUM(F35:F35)</f>
        <v>24200</v>
      </c>
      <c r="G36" s="117"/>
    </row>
    <row r="37" spans="1:7" ht="18" customHeight="1" x14ac:dyDescent="0.2">
      <c r="A37" s="41" t="s">
        <v>212</v>
      </c>
      <c r="B37" s="296" t="s">
        <v>73</v>
      </c>
      <c r="C37" s="297">
        <v>46001</v>
      </c>
      <c r="D37" s="298" t="s">
        <v>162</v>
      </c>
      <c r="E37" s="298" t="s">
        <v>38</v>
      </c>
      <c r="F37" s="298">
        <v>30509</v>
      </c>
      <c r="G37" s="42" t="s">
        <v>139</v>
      </c>
    </row>
    <row r="38" spans="1:7" ht="9.9499999999999993" customHeight="1" x14ac:dyDescent="0.2">
      <c r="A38" s="113"/>
      <c r="B38" s="299"/>
      <c r="C38" s="300"/>
      <c r="D38" s="301"/>
      <c r="E38" s="302"/>
      <c r="F38" s="302">
        <f>SUM(F37:F37)</f>
        <v>30509</v>
      </c>
      <c r="G38" s="66"/>
    </row>
    <row r="39" spans="1:7" ht="18" customHeight="1" x14ac:dyDescent="0.2">
      <c r="A39" s="41" t="s">
        <v>213</v>
      </c>
      <c r="B39" s="296" t="s">
        <v>74</v>
      </c>
      <c r="C39" s="297">
        <v>46002</v>
      </c>
      <c r="D39" s="305" t="s">
        <v>185</v>
      </c>
      <c r="E39" s="298" t="s">
        <v>38</v>
      </c>
      <c r="F39" s="298">
        <v>22755</v>
      </c>
      <c r="G39" s="42" t="s">
        <v>139</v>
      </c>
    </row>
    <row r="40" spans="1:7" ht="9.9499999999999993" customHeight="1" x14ac:dyDescent="0.2">
      <c r="A40" s="113"/>
      <c r="B40" s="299"/>
      <c r="C40" s="300"/>
      <c r="D40" s="301"/>
      <c r="E40" s="302"/>
      <c r="F40" s="302">
        <f>SUM(F39:F39)</f>
        <v>22755</v>
      </c>
      <c r="G40" s="66"/>
    </row>
    <row r="41" spans="1:7" ht="18" customHeight="1" x14ac:dyDescent="0.2">
      <c r="A41" s="54" t="s">
        <v>214</v>
      </c>
      <c r="B41" s="303" t="s">
        <v>75</v>
      </c>
      <c r="C41" s="304">
        <v>46001</v>
      </c>
      <c r="D41" s="298" t="s">
        <v>158</v>
      </c>
      <c r="E41" s="305" t="s">
        <v>39</v>
      </c>
      <c r="F41" s="305">
        <v>12190</v>
      </c>
      <c r="G41" s="56" t="s">
        <v>215</v>
      </c>
    </row>
    <row r="42" spans="1:7" ht="9.9499999999999993" customHeight="1" x14ac:dyDescent="0.2">
      <c r="A42" s="113"/>
      <c r="B42" s="299"/>
      <c r="C42" s="300"/>
      <c r="D42" s="301"/>
      <c r="E42" s="302"/>
      <c r="F42" s="302">
        <f>SUM(F41:F41)</f>
        <v>12190</v>
      </c>
      <c r="G42" s="66"/>
    </row>
    <row r="43" spans="1:7" ht="18" customHeight="1" x14ac:dyDescent="0.2">
      <c r="A43" s="41" t="s">
        <v>216</v>
      </c>
      <c r="B43" s="296" t="s">
        <v>73</v>
      </c>
      <c r="C43" s="297">
        <v>46003</v>
      </c>
      <c r="D43" s="298" t="s">
        <v>162</v>
      </c>
      <c r="E43" s="298" t="s">
        <v>39</v>
      </c>
      <c r="F43" s="298">
        <v>27280</v>
      </c>
      <c r="G43" s="42" t="s">
        <v>135</v>
      </c>
    </row>
    <row r="44" spans="1:7" ht="9.9499999999999993" customHeight="1" x14ac:dyDescent="0.2">
      <c r="A44" s="113"/>
      <c r="B44" s="299"/>
      <c r="C44" s="300"/>
      <c r="D44" s="301"/>
      <c r="E44" s="302"/>
      <c r="F44" s="302">
        <f>SUM(F43:F43)</f>
        <v>27280</v>
      </c>
      <c r="G44" s="66"/>
    </row>
    <row r="45" spans="1:7" ht="18" customHeight="1" x14ac:dyDescent="0.2">
      <c r="A45" s="54" t="s">
        <v>217</v>
      </c>
      <c r="B45" s="303" t="s">
        <v>74</v>
      </c>
      <c r="C45" s="304">
        <v>46003</v>
      </c>
      <c r="D45" s="298" t="s">
        <v>158</v>
      </c>
      <c r="E45" s="305" t="s">
        <v>90</v>
      </c>
      <c r="F45" s="305">
        <v>19762</v>
      </c>
      <c r="G45" s="56" t="s">
        <v>208</v>
      </c>
    </row>
    <row r="46" spans="1:7" ht="9.9499999999999993" customHeight="1" x14ac:dyDescent="0.2">
      <c r="A46" s="113"/>
      <c r="B46" s="299"/>
      <c r="C46" s="300"/>
      <c r="D46" s="301"/>
      <c r="E46" s="302"/>
      <c r="F46" s="302">
        <f>SUM(F45:F45)</f>
        <v>19762</v>
      </c>
      <c r="G46" s="66"/>
    </row>
    <row r="47" spans="1:7" ht="18" customHeight="1" x14ac:dyDescent="0.2">
      <c r="A47" s="41" t="s">
        <v>218</v>
      </c>
      <c r="B47" s="296" t="s">
        <v>75</v>
      </c>
      <c r="C47" s="297">
        <v>46006</v>
      </c>
      <c r="D47" s="298" t="s">
        <v>162</v>
      </c>
      <c r="E47" s="298" t="s">
        <v>39</v>
      </c>
      <c r="F47" s="298">
        <v>5501</v>
      </c>
      <c r="G47" s="42" t="s">
        <v>208</v>
      </c>
    </row>
    <row r="48" spans="1:7" ht="18" customHeight="1" x14ac:dyDescent="0.2">
      <c r="A48" s="41"/>
      <c r="B48" s="296"/>
      <c r="C48" s="297"/>
      <c r="D48" s="298" t="s">
        <v>126</v>
      </c>
      <c r="E48" s="298" t="s">
        <v>39</v>
      </c>
      <c r="F48" s="298">
        <v>16420</v>
      </c>
      <c r="G48" s="42" t="s">
        <v>208</v>
      </c>
    </row>
    <row r="49" spans="1:7" ht="9.9499999999999993" customHeight="1" x14ac:dyDescent="0.2">
      <c r="A49" s="113"/>
      <c r="B49" s="299"/>
      <c r="C49" s="300"/>
      <c r="D49" s="301"/>
      <c r="E49" s="302"/>
      <c r="F49" s="302">
        <f>SUM(F47:F48)</f>
        <v>21921</v>
      </c>
      <c r="G49" s="66"/>
    </row>
    <row r="50" spans="1:7" ht="18" customHeight="1" x14ac:dyDescent="0.2">
      <c r="A50" s="41" t="s">
        <v>219</v>
      </c>
      <c r="B50" s="296" t="s">
        <v>74</v>
      </c>
      <c r="C50" s="297">
        <v>46008</v>
      </c>
      <c r="D50" s="298" t="s">
        <v>124</v>
      </c>
      <c r="E50" s="298" t="s">
        <v>0</v>
      </c>
      <c r="F50" s="298">
        <v>21829</v>
      </c>
      <c r="G50" s="42" t="s">
        <v>170</v>
      </c>
    </row>
    <row r="51" spans="1:7" ht="9.9499999999999993" customHeight="1" x14ac:dyDescent="0.2">
      <c r="A51" s="65"/>
      <c r="B51" s="299"/>
      <c r="C51" s="306"/>
      <c r="D51" s="301"/>
      <c r="E51" s="302"/>
      <c r="F51" s="302">
        <f>SUM(F50:F50)</f>
        <v>21829</v>
      </c>
      <c r="G51" s="66"/>
    </row>
    <row r="52" spans="1:7" ht="18" customHeight="1" x14ac:dyDescent="0.2">
      <c r="A52" s="41" t="s">
        <v>220</v>
      </c>
      <c r="B52" s="296" t="s">
        <v>73</v>
      </c>
      <c r="C52" s="297">
        <v>46008</v>
      </c>
      <c r="D52" s="298" t="s">
        <v>158</v>
      </c>
      <c r="E52" s="298" t="s">
        <v>39</v>
      </c>
      <c r="F52" s="298">
        <v>24499</v>
      </c>
      <c r="G52" s="42" t="s">
        <v>188</v>
      </c>
    </row>
    <row r="53" spans="1:7" ht="9.9499999999999993" customHeight="1" x14ac:dyDescent="0.2">
      <c r="A53" s="113"/>
      <c r="B53" s="299"/>
      <c r="C53" s="300"/>
      <c r="D53" s="301"/>
      <c r="E53" s="302"/>
      <c r="F53" s="302">
        <f>SUM(F52:F52)</f>
        <v>24499</v>
      </c>
      <c r="G53" s="66"/>
    </row>
    <row r="54" spans="1:7" ht="18" customHeight="1" x14ac:dyDescent="0.2">
      <c r="A54" s="62" t="s">
        <v>221</v>
      </c>
      <c r="B54" s="307" t="s">
        <v>75</v>
      </c>
      <c r="C54" s="308">
        <v>46009</v>
      </c>
      <c r="D54" s="298" t="s">
        <v>189</v>
      </c>
      <c r="E54" s="309" t="s">
        <v>39</v>
      </c>
      <c r="F54" s="309">
        <v>22553</v>
      </c>
      <c r="G54" s="63" t="s">
        <v>125</v>
      </c>
    </row>
    <row r="55" spans="1:7" ht="9.9499999999999993" customHeight="1" x14ac:dyDescent="0.2">
      <c r="A55" s="113"/>
      <c r="B55" s="302"/>
      <c r="C55" s="310"/>
      <c r="D55" s="301"/>
      <c r="E55" s="302"/>
      <c r="F55" s="302">
        <f>SUM(F54:F54)</f>
        <v>22553</v>
      </c>
      <c r="G55" s="117"/>
    </row>
    <row r="56" spans="1:7" ht="18" customHeight="1" x14ac:dyDescent="0.2">
      <c r="A56" s="41" t="s">
        <v>222</v>
      </c>
      <c r="B56" s="296" t="s">
        <v>73</v>
      </c>
      <c r="C56" s="297">
        <v>46010</v>
      </c>
      <c r="D56" s="298" t="s">
        <v>162</v>
      </c>
      <c r="E56" s="298" t="s">
        <v>38</v>
      </c>
      <c r="F56" s="298">
        <v>25295</v>
      </c>
      <c r="G56" s="42" t="s">
        <v>139</v>
      </c>
    </row>
    <row r="57" spans="1:7" ht="9.9499999999999993" customHeight="1" x14ac:dyDescent="0.2">
      <c r="A57" s="113"/>
      <c r="B57" s="299"/>
      <c r="C57" s="300"/>
      <c r="D57" s="301"/>
      <c r="E57" s="302"/>
      <c r="F57" s="302">
        <f>SUM(F56:F56)</f>
        <v>25295</v>
      </c>
      <c r="G57" s="66"/>
    </row>
    <row r="58" spans="1:7" ht="18" customHeight="1" x14ac:dyDescent="0.2">
      <c r="A58" s="41" t="s">
        <v>223</v>
      </c>
      <c r="B58" s="296" t="s">
        <v>75</v>
      </c>
      <c r="C58" s="297">
        <v>46011</v>
      </c>
      <c r="D58" s="305" t="s">
        <v>162</v>
      </c>
      <c r="E58" s="298" t="s">
        <v>89</v>
      </c>
      <c r="F58" s="298">
        <v>3495</v>
      </c>
      <c r="G58" s="42" t="s">
        <v>60</v>
      </c>
    </row>
    <row r="59" spans="1:7" ht="9.9499999999999993" customHeight="1" x14ac:dyDescent="0.2">
      <c r="A59" s="113"/>
      <c r="B59" s="299"/>
      <c r="C59" s="300"/>
      <c r="D59" s="301"/>
      <c r="E59" s="302"/>
      <c r="F59" s="302">
        <f>SUM(F58:F58)</f>
        <v>3495</v>
      </c>
      <c r="G59" s="66"/>
    </row>
    <row r="60" spans="1:7" ht="18" customHeight="1" x14ac:dyDescent="0.2">
      <c r="A60" s="41" t="s">
        <v>224</v>
      </c>
      <c r="B60" s="296" t="s">
        <v>73</v>
      </c>
      <c r="C60" s="297">
        <v>46013</v>
      </c>
      <c r="D60" s="298" t="s">
        <v>162</v>
      </c>
      <c r="E60" s="298" t="s">
        <v>0</v>
      </c>
      <c r="F60" s="298">
        <v>22738</v>
      </c>
      <c r="G60" s="42" t="s">
        <v>170</v>
      </c>
    </row>
    <row r="61" spans="1:7" ht="9.9499999999999993" customHeight="1" x14ac:dyDescent="0.2">
      <c r="A61" s="113"/>
      <c r="B61" s="299"/>
      <c r="C61" s="300"/>
      <c r="D61" s="301"/>
      <c r="E61" s="302"/>
      <c r="F61" s="302">
        <f>SUM(F60:F60)</f>
        <v>22738</v>
      </c>
      <c r="G61" s="66"/>
    </row>
    <row r="62" spans="1:7" ht="18" customHeight="1" x14ac:dyDescent="0.2">
      <c r="A62" s="41" t="s">
        <v>225</v>
      </c>
      <c r="B62" s="296" t="s">
        <v>74</v>
      </c>
      <c r="C62" s="297">
        <v>46014</v>
      </c>
      <c r="D62" s="305" t="s">
        <v>124</v>
      </c>
      <c r="E62" s="298" t="s">
        <v>90</v>
      </c>
      <c r="F62" s="298">
        <v>66000</v>
      </c>
      <c r="G62" s="42" t="s">
        <v>208</v>
      </c>
    </row>
    <row r="63" spans="1:7" ht="9.9499999999999993" customHeight="1" x14ac:dyDescent="0.2">
      <c r="A63" s="113"/>
      <c r="B63" s="299"/>
      <c r="C63" s="300"/>
      <c r="D63" s="301"/>
      <c r="E63" s="302"/>
      <c r="F63" s="302">
        <f>SUM(F62:F62)</f>
        <v>66000</v>
      </c>
      <c r="G63" s="66"/>
    </row>
    <row r="64" spans="1:7" ht="18" customHeight="1" x14ac:dyDescent="0.2">
      <c r="A64" s="41" t="s">
        <v>226</v>
      </c>
      <c r="B64" s="296" t="s">
        <v>227</v>
      </c>
      <c r="C64" s="297">
        <v>46017</v>
      </c>
      <c r="D64" s="298" t="s">
        <v>162</v>
      </c>
      <c r="E64" s="298" t="s">
        <v>90</v>
      </c>
      <c r="F64" s="298">
        <v>15957</v>
      </c>
      <c r="G64" s="42" t="s">
        <v>228</v>
      </c>
    </row>
    <row r="65" spans="1:7" ht="18" customHeight="1" x14ac:dyDescent="0.2">
      <c r="A65" s="41"/>
      <c r="B65" s="296"/>
      <c r="C65" s="297"/>
      <c r="D65" s="298" t="s">
        <v>126</v>
      </c>
      <c r="E65" s="298" t="s">
        <v>90</v>
      </c>
      <c r="F65" s="298">
        <v>37000</v>
      </c>
      <c r="G65" s="42" t="s">
        <v>228</v>
      </c>
    </row>
    <row r="66" spans="1:7" ht="9.9499999999999993" customHeight="1" x14ac:dyDescent="0.2">
      <c r="A66" s="113"/>
      <c r="B66" s="299"/>
      <c r="C66" s="300"/>
      <c r="D66" s="301"/>
      <c r="E66" s="302"/>
      <c r="F66" s="302">
        <f>SUM(F64:F65)</f>
        <v>52957</v>
      </c>
      <c r="G66" s="66"/>
    </row>
    <row r="67" spans="1:7" ht="18" customHeight="1" x14ac:dyDescent="0.2">
      <c r="A67" s="41" t="s">
        <v>229</v>
      </c>
      <c r="B67" s="296" t="s">
        <v>74</v>
      </c>
      <c r="C67" s="297">
        <v>46018</v>
      </c>
      <c r="D67" s="298" t="s">
        <v>185</v>
      </c>
      <c r="E67" s="298" t="s">
        <v>38</v>
      </c>
      <c r="F67" s="298">
        <v>21375</v>
      </c>
      <c r="G67" s="42" t="s">
        <v>139</v>
      </c>
    </row>
    <row r="68" spans="1:7" ht="9.9499999999999993" customHeight="1" x14ac:dyDescent="0.2">
      <c r="A68" s="113"/>
      <c r="B68" s="299"/>
      <c r="C68" s="300"/>
      <c r="D68" s="301"/>
      <c r="E68" s="302"/>
      <c r="F68" s="302">
        <f>SUM(F67:F67)</f>
        <v>21375</v>
      </c>
      <c r="G68" s="66"/>
    </row>
    <row r="69" spans="1:7" ht="18" customHeight="1" x14ac:dyDescent="0.2">
      <c r="A69" s="41" t="s">
        <v>230</v>
      </c>
      <c r="B69" s="296" t="s">
        <v>73</v>
      </c>
      <c r="C69" s="297">
        <v>46018</v>
      </c>
      <c r="D69" s="305" t="s">
        <v>162</v>
      </c>
      <c r="E69" s="298" t="s">
        <v>0</v>
      </c>
      <c r="F69" s="298">
        <v>22089</v>
      </c>
      <c r="G69" s="42" t="s">
        <v>125</v>
      </c>
    </row>
    <row r="70" spans="1:7" ht="9.9499999999999993" customHeight="1" x14ac:dyDescent="0.2">
      <c r="A70" s="113"/>
      <c r="B70" s="299"/>
      <c r="C70" s="300"/>
      <c r="D70" s="301"/>
      <c r="E70" s="302"/>
      <c r="F70" s="302">
        <f>SUM(F69:F69)</f>
        <v>22089</v>
      </c>
      <c r="G70" s="66"/>
    </row>
    <row r="71" spans="1:7" ht="18" customHeight="1" x14ac:dyDescent="0.2">
      <c r="A71" s="54" t="s">
        <v>231</v>
      </c>
      <c r="B71" s="303" t="s">
        <v>75</v>
      </c>
      <c r="C71" s="304">
        <v>46018</v>
      </c>
      <c r="D71" s="298" t="s">
        <v>189</v>
      </c>
      <c r="E71" s="305" t="s">
        <v>90</v>
      </c>
      <c r="F71" s="305">
        <v>66000</v>
      </c>
      <c r="G71" s="56" t="s">
        <v>208</v>
      </c>
    </row>
    <row r="72" spans="1:7" ht="9.9499999999999993" customHeight="1" x14ac:dyDescent="0.2">
      <c r="A72" s="113"/>
      <c r="B72" s="299"/>
      <c r="C72" s="300"/>
      <c r="D72" s="301"/>
      <c r="E72" s="302"/>
      <c r="F72" s="302">
        <f>SUM(F71:F71)</f>
        <v>66000</v>
      </c>
      <c r="G72" s="66"/>
    </row>
    <row r="73" spans="1:7" ht="18" customHeight="1" x14ac:dyDescent="0.2">
      <c r="A73" s="41" t="s">
        <v>232</v>
      </c>
      <c r="B73" s="296" t="s">
        <v>147</v>
      </c>
      <c r="C73" s="297">
        <v>46019</v>
      </c>
      <c r="D73" s="298" t="s">
        <v>126</v>
      </c>
      <c r="E73" s="298" t="s">
        <v>45</v>
      </c>
      <c r="F73" s="298">
        <v>15218</v>
      </c>
      <c r="G73" s="42" t="s">
        <v>208</v>
      </c>
    </row>
    <row r="74" spans="1:7" ht="9.9499999999999993" customHeight="1" x14ac:dyDescent="0.2">
      <c r="A74" s="113"/>
      <c r="B74" s="299"/>
      <c r="C74" s="300"/>
      <c r="D74" s="301"/>
      <c r="E74" s="302"/>
      <c r="F74" s="302">
        <f>SUM(F73:F73)</f>
        <v>15218</v>
      </c>
      <c r="G74" s="66"/>
    </row>
    <row r="75" spans="1:7" ht="18" customHeight="1" x14ac:dyDescent="0.2">
      <c r="A75" s="54" t="s">
        <v>233</v>
      </c>
      <c r="B75" s="303" t="s">
        <v>74</v>
      </c>
      <c r="C75" s="304">
        <v>46020</v>
      </c>
      <c r="D75" s="298" t="s">
        <v>158</v>
      </c>
      <c r="E75" s="305" t="s">
        <v>0</v>
      </c>
      <c r="F75" s="305">
        <v>25800</v>
      </c>
      <c r="G75" s="56" t="s">
        <v>139</v>
      </c>
    </row>
    <row r="76" spans="1:7" ht="9.9499999999999993" customHeight="1" x14ac:dyDescent="0.2">
      <c r="A76" s="113"/>
      <c r="B76" s="299"/>
      <c r="C76" s="300"/>
      <c r="D76" s="301"/>
      <c r="E76" s="302"/>
      <c r="F76" s="302">
        <f>SUM(F75:F75)</f>
        <v>25800</v>
      </c>
      <c r="G76" s="66"/>
    </row>
    <row r="77" spans="1:7" ht="18" customHeight="1" x14ac:dyDescent="0.2">
      <c r="A77" s="41" t="s">
        <v>234</v>
      </c>
      <c r="B77" s="296" t="s">
        <v>75</v>
      </c>
      <c r="C77" s="297">
        <v>46020</v>
      </c>
      <c r="D77" s="298" t="s">
        <v>158</v>
      </c>
      <c r="E77" s="298" t="s">
        <v>0</v>
      </c>
      <c r="F77" s="298">
        <v>20351</v>
      </c>
      <c r="G77" s="42" t="s">
        <v>202</v>
      </c>
    </row>
    <row r="78" spans="1:7" ht="9.9499999999999993" customHeight="1" thickBot="1" x14ac:dyDescent="0.25">
      <c r="A78" s="205"/>
      <c r="B78" s="68"/>
      <c r="C78" s="202"/>
      <c r="D78" s="67"/>
      <c r="E78" s="111"/>
      <c r="F78" s="111">
        <f>SUM(F77:F77)</f>
        <v>20351</v>
      </c>
      <c r="G78" s="69"/>
    </row>
    <row r="79" spans="1:7" ht="15" customHeight="1" x14ac:dyDescent="0.2"/>
    <row r="80" spans="1:7" ht="9.9499999999999993" customHeight="1" x14ac:dyDescent="0.2"/>
    <row r="81" ht="15" customHeight="1" x14ac:dyDescent="0.2"/>
    <row r="82" ht="15" customHeight="1" x14ac:dyDescent="0.2"/>
    <row r="83" ht="9.9499999999999993" customHeight="1" x14ac:dyDescent="0.2"/>
    <row r="84" ht="15" customHeight="1" x14ac:dyDescent="0.2"/>
    <row r="85" ht="9.9499999999999993" customHeight="1" x14ac:dyDescent="0.2"/>
    <row r="86" ht="15" customHeight="1" x14ac:dyDescent="0.2"/>
    <row r="87" ht="9.9499999999999993" customHeight="1" x14ac:dyDescent="0.2"/>
    <row r="88" ht="15" customHeight="1" x14ac:dyDescent="0.2"/>
    <row r="89" ht="9.9499999999999993" customHeight="1" x14ac:dyDescent="0.2"/>
    <row r="90" ht="15" customHeight="1" x14ac:dyDescent="0.2"/>
    <row r="91" ht="9.9499999999999993" customHeight="1" x14ac:dyDescent="0.2"/>
    <row r="92" ht="15" customHeight="1" x14ac:dyDescent="0.2"/>
    <row r="93" ht="9.9499999999999993" customHeight="1" x14ac:dyDescent="0.2"/>
    <row r="94" ht="15" customHeight="1" x14ac:dyDescent="0.2"/>
    <row r="95" ht="9.9499999999999993" customHeight="1" x14ac:dyDescent="0.2"/>
    <row r="96" ht="15" customHeight="1" x14ac:dyDescent="0.2"/>
    <row r="97" ht="9.9499999999999993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</sheetData>
  <sheetProtection algorithmName="SHA-512" hashValue="Q5BhHznrhF75Wa7ktJM6OrqGzi0f/XJuy02u1SKL0uDJc/k7La5wdw99JZkwRuSHcbW3Edbf/+R1UQD5sZ4sDA==" saltValue="g3GUu3/ZQeSbDBJj7mX24g==" spinCount="100000" sheet="1" formatCells="0" formatColumns="0" formatRows="0" insertColumns="0" insertRows="0" insertHyperlinks="0" deleteColumns="0" deleteRows="0" sort="0" autoFilter="0" pivotTables="0"/>
  <mergeCells count="2">
    <mergeCell ref="A4:G4"/>
    <mergeCell ref="A6:G6"/>
  </mergeCells>
  <phoneticPr fontId="10" type="noConversion"/>
  <printOptions horizontalCentered="1"/>
  <pageMargins left="1.1811023622047245" right="1.1811023622047245" top="0.59055118110236227" bottom="0.19685039370078741" header="0.59055118110236227" footer="0"/>
  <pageSetup paperSize="9" scale="55" fitToHeight="2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N29"/>
  <sheetViews>
    <sheetView showGridLines="0" showRowColHeaders="0" zoomScale="150" zoomScaleNormal="150" workbookViewId="0"/>
  </sheetViews>
  <sheetFormatPr baseColWidth="10" defaultRowHeight="12.75" x14ac:dyDescent="0.2"/>
  <cols>
    <col min="1" max="1" width="8.85546875" customWidth="1"/>
    <col min="2" max="2" width="4.140625" hidden="1" customWidth="1"/>
    <col min="3" max="3" width="15.5703125" customWidth="1"/>
    <col min="4" max="4" width="8.7109375" customWidth="1"/>
    <col min="5" max="5" width="8.140625" customWidth="1"/>
    <col min="6" max="6" width="8.7109375" customWidth="1"/>
    <col min="7" max="7" width="9.140625" customWidth="1"/>
    <col min="8" max="9" width="9.7109375" customWidth="1"/>
    <col min="10" max="10" width="13" customWidth="1"/>
    <col min="11" max="11" width="9.28515625" customWidth="1"/>
    <col min="12" max="12" width="10.7109375" customWidth="1"/>
  </cols>
  <sheetData>
    <row r="5" spans="3:14" ht="12.95" customHeight="1" x14ac:dyDescent="0.2"/>
    <row r="6" spans="3:14" ht="12.95" customHeight="1" x14ac:dyDescent="0.2"/>
    <row r="7" spans="3:14" ht="12.95" customHeight="1" x14ac:dyDescent="0.2">
      <c r="C7" s="285" t="s">
        <v>129</v>
      </c>
      <c r="D7" s="285"/>
      <c r="E7" s="285"/>
      <c r="F7" s="285"/>
      <c r="G7" s="285"/>
      <c r="H7" s="285"/>
      <c r="I7" s="285"/>
      <c r="J7" s="285"/>
      <c r="K7" s="128"/>
      <c r="L7" s="128"/>
      <c r="M7" s="57"/>
      <c r="N7" s="57"/>
    </row>
    <row r="8" spans="3:14" ht="12.95" customHeight="1" x14ac:dyDescent="0.25"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3:14" ht="12.95" customHeight="1" x14ac:dyDescent="0.2">
      <c r="C9" s="285" t="s">
        <v>69</v>
      </c>
      <c r="D9" s="285"/>
      <c r="E9" s="285"/>
      <c r="F9" s="285"/>
      <c r="G9" s="285"/>
      <c r="H9" s="285"/>
      <c r="I9" s="285"/>
      <c r="J9" s="285"/>
      <c r="K9" s="128"/>
      <c r="L9" s="128"/>
      <c r="M9" s="57"/>
      <c r="N9" s="57"/>
    </row>
    <row r="10" spans="3:14" ht="12.95" customHeight="1" x14ac:dyDescent="0.2">
      <c r="C10" s="11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3:14" ht="12.95" customHeight="1" x14ac:dyDescent="0.2">
      <c r="C11" s="285" t="s">
        <v>194</v>
      </c>
      <c r="D11" s="285"/>
      <c r="E11" s="285"/>
      <c r="F11" s="285"/>
      <c r="G11" s="285"/>
      <c r="H11" s="285"/>
      <c r="I11" s="285"/>
      <c r="J11" s="285"/>
      <c r="K11" s="128"/>
      <c r="L11" s="128"/>
      <c r="M11" s="57"/>
      <c r="N11" s="57"/>
    </row>
    <row r="12" spans="3:14" ht="12.95" customHeight="1" x14ac:dyDescent="0.2">
      <c r="C12" s="21"/>
      <c r="D12" s="21"/>
      <c r="E12" s="21"/>
      <c r="F12" s="21"/>
      <c r="G12" s="21"/>
      <c r="H12" s="21"/>
      <c r="I12" s="21"/>
      <c r="J12" s="21"/>
      <c r="K12" s="128"/>
      <c r="L12" s="128"/>
      <c r="M12" s="57"/>
      <c r="N12" s="57"/>
    </row>
    <row r="13" spans="3:14" ht="12.95" customHeight="1" x14ac:dyDescent="0.2">
      <c r="C13" s="21"/>
      <c r="D13" s="21"/>
      <c r="E13" s="21"/>
      <c r="F13" s="21"/>
      <c r="G13" s="21"/>
      <c r="H13" s="21"/>
      <c r="I13" s="21"/>
      <c r="J13" s="21"/>
      <c r="K13" s="128"/>
      <c r="L13" s="128"/>
      <c r="M13" s="57"/>
      <c r="N13" s="57"/>
    </row>
    <row r="14" spans="3:14" ht="12.95" customHeight="1" thickBot="1" x14ac:dyDescent="0.25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57"/>
      <c r="N14" s="57"/>
    </row>
    <row r="15" spans="3:14" ht="33.950000000000003" customHeight="1" thickBot="1" x14ac:dyDescent="0.25">
      <c r="C15" s="277" t="s">
        <v>17</v>
      </c>
      <c r="D15" s="278" t="s">
        <v>39</v>
      </c>
      <c r="E15" s="278" t="s">
        <v>0</v>
      </c>
      <c r="F15" s="278" t="s">
        <v>38</v>
      </c>
      <c r="G15" s="278" t="s">
        <v>45</v>
      </c>
      <c r="H15" s="278" t="s">
        <v>106</v>
      </c>
      <c r="I15" s="278" t="s">
        <v>90</v>
      </c>
      <c r="J15" s="279" t="s">
        <v>9</v>
      </c>
    </row>
    <row r="16" spans="3:14" ht="17.100000000000001" customHeight="1" x14ac:dyDescent="0.2">
      <c r="C16" s="123" t="s">
        <v>208</v>
      </c>
      <c r="D16" s="124">
        <v>45501</v>
      </c>
      <c r="E16" s="124">
        <v>0</v>
      </c>
      <c r="F16" s="124">
        <v>0</v>
      </c>
      <c r="G16" s="124">
        <v>15218</v>
      </c>
      <c r="H16" s="124">
        <v>0</v>
      </c>
      <c r="I16" s="124">
        <v>151762</v>
      </c>
      <c r="J16" s="125">
        <f>SUM(D16:I16)</f>
        <v>212481</v>
      </c>
    </row>
    <row r="17" spans="3:10" ht="17.100000000000001" customHeight="1" x14ac:dyDescent="0.2">
      <c r="C17" s="149" t="s">
        <v>139</v>
      </c>
      <c r="D17" s="150">
        <v>0</v>
      </c>
      <c r="E17" s="150">
        <v>25800</v>
      </c>
      <c r="F17" s="150">
        <v>141102</v>
      </c>
      <c r="G17" s="150">
        <v>0</v>
      </c>
      <c r="H17" s="150">
        <v>0</v>
      </c>
      <c r="I17" s="150">
        <v>0</v>
      </c>
      <c r="J17" s="151">
        <f>SUM(D17:I17)</f>
        <v>166902</v>
      </c>
    </row>
    <row r="18" spans="3:10" ht="17.100000000000001" customHeight="1" x14ac:dyDescent="0.2">
      <c r="C18" s="149" t="s">
        <v>125</v>
      </c>
      <c r="D18" s="150">
        <v>94087</v>
      </c>
      <c r="E18" s="150">
        <v>22089</v>
      </c>
      <c r="F18" s="150">
        <v>0</v>
      </c>
      <c r="G18" s="150">
        <v>0</v>
      </c>
      <c r="H18" s="150">
        <v>0</v>
      </c>
      <c r="I18" s="150">
        <v>0</v>
      </c>
      <c r="J18" s="151">
        <f>SUM(D18:I18)</f>
        <v>116176</v>
      </c>
    </row>
    <row r="19" spans="3:10" ht="17.100000000000001" customHeight="1" x14ac:dyDescent="0.2">
      <c r="C19" s="149" t="s">
        <v>228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52957</v>
      </c>
      <c r="J19" s="151">
        <f>SUM(D19:I19)</f>
        <v>52957</v>
      </c>
    </row>
    <row r="20" spans="3:10" ht="17.100000000000001" customHeight="1" x14ac:dyDescent="0.2">
      <c r="C20" s="149" t="s">
        <v>135</v>
      </c>
      <c r="D20" s="150">
        <v>51480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1">
        <f>SUM(D20:I20)</f>
        <v>51480</v>
      </c>
    </row>
    <row r="21" spans="3:10" ht="17.100000000000001" customHeight="1" x14ac:dyDescent="0.2">
      <c r="C21" s="149" t="s">
        <v>202</v>
      </c>
      <c r="D21" s="150">
        <v>23100</v>
      </c>
      <c r="E21" s="150">
        <v>26951</v>
      </c>
      <c r="F21" s="150">
        <v>0</v>
      </c>
      <c r="G21" s="150">
        <v>0</v>
      </c>
      <c r="H21" s="150">
        <v>0</v>
      </c>
      <c r="I21" s="150">
        <v>0</v>
      </c>
      <c r="J21" s="151">
        <f>SUM(D21:I21)</f>
        <v>50051</v>
      </c>
    </row>
    <row r="22" spans="3:10" ht="17.100000000000001" customHeight="1" x14ac:dyDescent="0.2">
      <c r="C22" s="149" t="s">
        <v>170</v>
      </c>
      <c r="D22" s="150">
        <v>0</v>
      </c>
      <c r="E22" s="150">
        <v>44567</v>
      </c>
      <c r="F22" s="150">
        <v>0</v>
      </c>
      <c r="G22" s="150">
        <v>0</v>
      </c>
      <c r="H22" s="150">
        <v>0</v>
      </c>
      <c r="I22" s="150">
        <v>0</v>
      </c>
      <c r="J22" s="151">
        <f>SUM(D22:I22)</f>
        <v>44567</v>
      </c>
    </row>
    <row r="23" spans="3:10" ht="17.100000000000001" customHeight="1" x14ac:dyDescent="0.2">
      <c r="C23" s="149" t="s">
        <v>188</v>
      </c>
      <c r="D23" s="150">
        <v>24499</v>
      </c>
      <c r="E23" s="150">
        <v>0</v>
      </c>
      <c r="F23" s="150">
        <v>0</v>
      </c>
      <c r="G23" s="150">
        <v>0</v>
      </c>
      <c r="H23" s="150">
        <v>0</v>
      </c>
      <c r="I23" s="150">
        <v>0</v>
      </c>
      <c r="J23" s="151">
        <f>SUM(D23:I23)</f>
        <v>24499</v>
      </c>
    </row>
    <row r="24" spans="3:10" ht="17.100000000000001" customHeight="1" x14ac:dyDescent="0.2">
      <c r="C24" s="149" t="s">
        <v>199</v>
      </c>
      <c r="D24" s="150">
        <v>0</v>
      </c>
      <c r="E24" s="150">
        <v>0</v>
      </c>
      <c r="F24" s="150">
        <v>0</v>
      </c>
      <c r="G24" s="150">
        <v>16000</v>
      </c>
      <c r="H24" s="150">
        <v>0</v>
      </c>
      <c r="I24" s="150">
        <v>0</v>
      </c>
      <c r="J24" s="151">
        <f>SUM(D24:I24)</f>
        <v>16000</v>
      </c>
    </row>
    <row r="25" spans="3:10" ht="17.100000000000001" customHeight="1" x14ac:dyDescent="0.2">
      <c r="C25" s="149" t="s">
        <v>215</v>
      </c>
      <c r="D25" s="150">
        <v>12190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1">
        <f>SUM(D25:I25)</f>
        <v>12190</v>
      </c>
    </row>
    <row r="26" spans="3:10" ht="17.100000000000001" customHeight="1" x14ac:dyDescent="0.2">
      <c r="C26" s="149" t="s">
        <v>177</v>
      </c>
      <c r="D26" s="150">
        <v>0</v>
      </c>
      <c r="E26" s="150">
        <v>0</v>
      </c>
      <c r="F26" s="150">
        <v>0</v>
      </c>
      <c r="G26" s="150">
        <v>0</v>
      </c>
      <c r="H26" s="150">
        <v>9053</v>
      </c>
      <c r="I26" s="150">
        <v>0</v>
      </c>
      <c r="J26" s="151">
        <f>SUM(D26:I26)</f>
        <v>9053</v>
      </c>
    </row>
    <row r="27" spans="3:10" ht="17.100000000000001" customHeight="1" thickBot="1" x14ac:dyDescent="0.25">
      <c r="C27" s="262" t="s">
        <v>205</v>
      </c>
      <c r="D27" s="263">
        <v>0</v>
      </c>
      <c r="E27" s="263">
        <v>0</v>
      </c>
      <c r="F27" s="263">
        <v>0</v>
      </c>
      <c r="G27" s="263">
        <v>9000</v>
      </c>
      <c r="H27" s="263">
        <v>0</v>
      </c>
      <c r="I27" s="263">
        <v>0</v>
      </c>
      <c r="J27" s="264">
        <f>SUM(D27:I27)</f>
        <v>9000</v>
      </c>
    </row>
    <row r="28" spans="3:10" ht="20.100000000000001" customHeight="1" thickBot="1" x14ac:dyDescent="0.3">
      <c r="C28" s="53"/>
      <c r="D28" s="280">
        <f t="shared" ref="D28:I28" si="0">SUM(D16:D27)</f>
        <v>250857</v>
      </c>
      <c r="E28" s="281">
        <f t="shared" si="0"/>
        <v>119407</v>
      </c>
      <c r="F28" s="282">
        <f t="shared" si="0"/>
        <v>141102</v>
      </c>
      <c r="G28" s="282">
        <f t="shared" si="0"/>
        <v>40218</v>
      </c>
      <c r="H28" s="282">
        <f t="shared" si="0"/>
        <v>9053</v>
      </c>
      <c r="I28" s="282">
        <f t="shared" si="0"/>
        <v>204719</v>
      </c>
      <c r="J28" s="283">
        <f t="shared" ref="J28" si="1">SUM(D28:I28)</f>
        <v>765356</v>
      </c>
    </row>
    <row r="29" spans="3:10" ht="17.100000000000001" customHeight="1" x14ac:dyDescent="0.25">
      <c r="C29" s="53"/>
    </row>
  </sheetData>
  <sheetProtection algorithmName="SHA-512" hashValue="HICdIsi36uN1VJKYeFKmvCK3B/B06vqht/jsqkpO2gpYvH6NOk4dFTG6huBI7pE73E+XXud0K7ESG0O1IrCatw==" saltValue="EM6J11ojK11VeUhw+/M3g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6:J27">
    <sortCondition descending="1" ref="J16:J27"/>
  </sortState>
  <mergeCells count="3">
    <mergeCell ref="C7:J7"/>
    <mergeCell ref="C9:J9"/>
    <mergeCell ref="C11:J11"/>
  </mergeCells>
  <pageMargins left="0.7" right="0.7" top="0.75" bottom="0.75" header="0.3" footer="0.3"/>
  <pageSetup paperSize="9" scale="1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4"/>
  <sheetViews>
    <sheetView showGridLines="0" showRowColHeaders="0" zoomScale="150" zoomScaleNormal="150" zoomScaleSheetLayoutView="100" workbookViewId="0"/>
  </sheetViews>
  <sheetFormatPr baseColWidth="10" defaultRowHeight="12.75" x14ac:dyDescent="0.2"/>
  <cols>
    <col min="4" max="4" width="19" customWidth="1"/>
    <col min="5" max="5" width="19.42578125" customWidth="1"/>
  </cols>
  <sheetData>
    <row r="1" spans="1:22" ht="12.6" customHeight="1" x14ac:dyDescent="0.2"/>
    <row r="2" spans="1:22" ht="12.6" customHeight="1" x14ac:dyDescent="0.2"/>
    <row r="3" spans="1:22" ht="12.6" customHeight="1" x14ac:dyDescent="0.2">
      <c r="F3" s="29"/>
      <c r="G3" s="34"/>
      <c r="H3" s="29"/>
      <c r="I3" s="29"/>
      <c r="P3" s="16"/>
    </row>
    <row r="4" spans="1:22" ht="12.6" customHeight="1" x14ac:dyDescent="0.25">
      <c r="B4" s="11"/>
      <c r="G4" s="34"/>
      <c r="H4" s="33"/>
      <c r="I4" s="29"/>
    </row>
    <row r="5" spans="1:22" ht="12.6" customHeight="1" x14ac:dyDescent="0.2">
      <c r="A5" s="285" t="s">
        <v>54</v>
      </c>
      <c r="B5" s="285"/>
      <c r="C5" s="285"/>
      <c r="D5" s="285"/>
      <c r="E5" s="285"/>
      <c r="F5" s="285"/>
      <c r="G5" s="285"/>
      <c r="H5" s="285"/>
      <c r="I5" s="33"/>
      <c r="O5" s="31"/>
      <c r="P5" s="22"/>
      <c r="Q5" s="22"/>
      <c r="R5" s="22"/>
      <c r="S5" s="22"/>
      <c r="T5" s="22"/>
    </row>
    <row r="6" spans="1:22" ht="12.6" customHeight="1" x14ac:dyDescent="0.2">
      <c r="A6" s="21"/>
      <c r="B6" s="21"/>
      <c r="C6" s="1"/>
      <c r="D6" s="1"/>
      <c r="E6" s="1"/>
      <c r="F6" s="1"/>
      <c r="G6" s="34"/>
      <c r="H6" s="51"/>
      <c r="I6" s="51"/>
      <c r="O6" s="51"/>
      <c r="P6" s="22"/>
      <c r="Q6" s="22"/>
      <c r="R6" s="22"/>
      <c r="S6" s="22"/>
      <c r="T6" s="22"/>
    </row>
    <row r="7" spans="1:22" ht="12.6" customHeight="1" x14ac:dyDescent="0.2">
      <c r="A7" s="285" t="s">
        <v>195</v>
      </c>
      <c r="B7" s="285"/>
      <c r="C7" s="285"/>
      <c r="D7" s="285"/>
      <c r="E7" s="285"/>
      <c r="F7" s="285"/>
      <c r="G7" s="285"/>
      <c r="H7" s="285"/>
      <c r="P7" s="32"/>
      <c r="Q7" s="32"/>
      <c r="R7" s="32"/>
      <c r="S7" s="22"/>
      <c r="T7" s="22"/>
    </row>
    <row r="8" spans="1:22" ht="12.6" customHeight="1" x14ac:dyDescent="0.2">
      <c r="A8" s="1"/>
      <c r="G8" s="32"/>
      <c r="H8" s="51"/>
      <c r="P8" s="47"/>
      <c r="Q8" s="47"/>
      <c r="R8" s="49"/>
      <c r="S8" s="22"/>
      <c r="T8" s="22"/>
    </row>
    <row r="9" spans="1:22" ht="12.6" customHeight="1" thickBot="1" x14ac:dyDescent="0.25">
      <c r="A9" s="30"/>
      <c r="B9" s="30"/>
      <c r="C9" s="30"/>
      <c r="F9" s="30"/>
      <c r="G9" s="52"/>
      <c r="P9" s="47"/>
      <c r="Q9" s="48"/>
      <c r="R9" s="49"/>
      <c r="S9" s="26"/>
      <c r="T9" s="22"/>
    </row>
    <row r="10" spans="1:22" ht="15.95" customHeight="1" thickBot="1" x14ac:dyDescent="0.25">
      <c r="A10" s="40"/>
      <c r="B10" s="40"/>
      <c r="C10" s="40"/>
      <c r="D10" s="146" t="s">
        <v>64</v>
      </c>
      <c r="E10" s="147" t="s">
        <v>4</v>
      </c>
      <c r="F10" s="30"/>
      <c r="P10" s="48"/>
      <c r="Q10" s="47"/>
      <c r="R10" s="47"/>
      <c r="S10" s="22"/>
      <c r="T10" s="22"/>
      <c r="V10" s="28"/>
    </row>
    <row r="11" spans="1:22" ht="15.95" customHeight="1" x14ac:dyDescent="0.2">
      <c r="A11" s="40"/>
      <c r="B11" s="40"/>
      <c r="C11" s="40"/>
      <c r="D11" s="144" t="s">
        <v>208</v>
      </c>
      <c r="E11" s="145">
        <v>212481</v>
      </c>
      <c r="F11" s="30"/>
      <c r="P11" s="47"/>
      <c r="Q11" s="50"/>
      <c r="R11" s="49"/>
      <c r="S11" s="22"/>
      <c r="T11" s="22"/>
    </row>
    <row r="12" spans="1:22" ht="15.95" customHeight="1" x14ac:dyDescent="0.2">
      <c r="A12" s="30"/>
      <c r="B12" s="40"/>
      <c r="C12" s="31"/>
      <c r="D12" s="118" t="s">
        <v>139</v>
      </c>
      <c r="E12" s="120">
        <v>166902</v>
      </c>
      <c r="F12" s="30"/>
      <c r="P12" s="47"/>
      <c r="Q12" s="50"/>
      <c r="R12" s="49"/>
      <c r="S12" s="22"/>
      <c r="T12" s="22"/>
    </row>
    <row r="13" spans="1:22" ht="15.95" customHeight="1" x14ac:dyDescent="0.2">
      <c r="A13" s="32"/>
      <c r="B13" s="31"/>
      <c r="C13" s="40"/>
      <c r="D13" s="118" t="s">
        <v>125</v>
      </c>
      <c r="E13" s="120">
        <v>116176</v>
      </c>
      <c r="F13" s="30"/>
      <c r="P13" s="47"/>
      <c r="Q13" s="50"/>
      <c r="R13" s="49"/>
      <c r="S13" s="22"/>
      <c r="T13" s="22"/>
    </row>
    <row r="14" spans="1:22" ht="15.95" customHeight="1" x14ac:dyDescent="0.2">
      <c r="A14" s="39"/>
      <c r="B14" s="40"/>
      <c r="C14" s="40"/>
      <c r="D14" s="118" t="s">
        <v>228</v>
      </c>
      <c r="E14" s="120">
        <v>52957</v>
      </c>
      <c r="F14" s="30"/>
      <c r="P14" s="47"/>
      <c r="Q14" s="50"/>
      <c r="R14" s="49"/>
      <c r="S14" s="22"/>
      <c r="T14" s="22"/>
    </row>
    <row r="15" spans="1:22" ht="15.95" customHeight="1" x14ac:dyDescent="0.2">
      <c r="A15" s="39"/>
      <c r="B15" s="40"/>
      <c r="C15" s="40"/>
      <c r="D15" s="118" t="s">
        <v>135</v>
      </c>
      <c r="E15" s="120">
        <v>51480</v>
      </c>
      <c r="F15" s="30"/>
      <c r="P15" s="47"/>
      <c r="Q15" s="50"/>
      <c r="R15" s="49"/>
      <c r="S15" s="22"/>
      <c r="T15" s="22"/>
    </row>
    <row r="16" spans="1:22" ht="15.95" customHeight="1" x14ac:dyDescent="0.2">
      <c r="A16" s="39"/>
      <c r="B16" s="40"/>
      <c r="C16" s="40"/>
      <c r="D16" s="118" t="s">
        <v>202</v>
      </c>
      <c r="E16" s="120">
        <v>50051</v>
      </c>
      <c r="F16" s="30"/>
      <c r="P16" s="47"/>
      <c r="Q16" s="50"/>
      <c r="R16" s="49"/>
      <c r="S16" s="22"/>
      <c r="T16" s="22"/>
    </row>
    <row r="17" spans="1:20" ht="15.95" customHeight="1" x14ac:dyDescent="0.2">
      <c r="A17" s="39"/>
      <c r="B17" s="40"/>
      <c r="C17" s="40"/>
      <c r="D17" s="118" t="s">
        <v>170</v>
      </c>
      <c r="E17" s="120">
        <v>44567</v>
      </c>
      <c r="F17" s="30"/>
      <c r="P17" s="47"/>
      <c r="Q17" s="50"/>
      <c r="R17" s="49"/>
      <c r="S17" s="22"/>
      <c r="T17" s="22"/>
    </row>
    <row r="18" spans="1:20" ht="15.95" customHeight="1" x14ac:dyDescent="0.2">
      <c r="A18" s="39"/>
      <c r="B18" s="40"/>
      <c r="C18" s="40"/>
      <c r="D18" s="118" t="s">
        <v>188</v>
      </c>
      <c r="E18" s="120">
        <v>24499</v>
      </c>
      <c r="F18" s="30"/>
      <c r="P18" s="47"/>
      <c r="Q18" s="50"/>
      <c r="R18" s="49"/>
      <c r="S18" s="22"/>
      <c r="T18" s="22"/>
    </row>
    <row r="19" spans="1:20" ht="15.95" customHeight="1" x14ac:dyDescent="0.2">
      <c r="A19" s="39"/>
      <c r="B19" s="40"/>
      <c r="C19" s="40"/>
      <c r="D19" s="118" t="s">
        <v>199</v>
      </c>
      <c r="E19" s="120">
        <v>16000</v>
      </c>
      <c r="F19" s="30"/>
      <c r="P19" s="47"/>
      <c r="Q19" s="50"/>
      <c r="R19" s="49"/>
      <c r="S19" s="22"/>
      <c r="T19" s="22"/>
    </row>
    <row r="20" spans="1:20" ht="15.95" customHeight="1" x14ac:dyDescent="0.2">
      <c r="A20" s="39"/>
      <c r="B20" s="40"/>
      <c r="C20" s="40"/>
      <c r="D20" s="118" t="s">
        <v>215</v>
      </c>
      <c r="E20" s="120">
        <v>12190</v>
      </c>
      <c r="F20" s="30"/>
      <c r="P20" s="47"/>
      <c r="Q20" s="50"/>
      <c r="R20" s="49"/>
      <c r="S20" s="22"/>
      <c r="T20" s="22"/>
    </row>
    <row r="21" spans="1:20" ht="15.95" customHeight="1" x14ac:dyDescent="0.2">
      <c r="A21" s="39"/>
      <c r="B21" s="40"/>
      <c r="C21" s="40"/>
      <c r="D21" s="118" t="s">
        <v>177</v>
      </c>
      <c r="E21" s="120">
        <v>9053</v>
      </c>
      <c r="F21" s="30"/>
      <c r="P21" s="47"/>
      <c r="Q21" s="50"/>
      <c r="R21" s="49"/>
      <c r="S21" s="22"/>
      <c r="T21" s="22"/>
    </row>
    <row r="22" spans="1:20" ht="15.95" customHeight="1" thickBot="1" x14ac:dyDescent="0.25">
      <c r="A22" s="39"/>
      <c r="B22" s="40"/>
      <c r="C22" s="40"/>
      <c r="D22" s="275" t="s">
        <v>205</v>
      </c>
      <c r="E22" s="276">
        <v>9000</v>
      </c>
      <c r="F22" s="30"/>
      <c r="P22" s="47"/>
      <c r="Q22" s="50"/>
      <c r="R22" s="49"/>
      <c r="S22" s="22"/>
      <c r="T22" s="22"/>
    </row>
    <row r="23" spans="1:20" ht="15.95" customHeight="1" thickBot="1" x14ac:dyDescent="0.25">
      <c r="D23" s="200" t="s">
        <v>9</v>
      </c>
      <c r="E23" s="201">
        <f>SUM(E11:E22)</f>
        <v>765356</v>
      </c>
      <c r="J23" s="27"/>
    </row>
    <row r="24" spans="1:20" x14ac:dyDescent="0.2">
      <c r="J24" s="27"/>
      <c r="M24" s="30"/>
    </row>
    <row r="34" spans="4:4" x14ac:dyDescent="0.2">
      <c r="D34" s="45"/>
    </row>
  </sheetData>
  <sheetProtection algorithmName="SHA-512" hashValue="QlPuR4gQp47Dq+wXqZ/wr6xVIVaM7H1prs/nvjDfRLwPTYt18IQ1rdgBg9VO+7cKA8804SSjZYb7y99WpqOySQ==" saltValue="8OZPRsVXJfrNSxMrrkax7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1:E19">
    <sortCondition descending="1" ref="E11:E19" customList="Mayor a menor"/>
  </sortState>
  <mergeCells count="2">
    <mergeCell ref="A5:H5"/>
    <mergeCell ref="A7:H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I101"/>
  <sheetViews>
    <sheetView showGridLines="0" showRowColHeaders="0" zoomScale="150" zoomScaleNormal="150" zoomScaleSheetLayoutView="150" workbookViewId="0"/>
  </sheetViews>
  <sheetFormatPr baseColWidth="10" defaultRowHeight="12.75" x14ac:dyDescent="0.2"/>
  <cols>
    <col min="1" max="1" width="1" customWidth="1"/>
    <col min="2" max="2" width="31.28515625" customWidth="1"/>
    <col min="3" max="3" width="19.140625" customWidth="1"/>
    <col min="4" max="4" width="20.7109375" customWidth="1"/>
    <col min="5" max="5" width="6" customWidth="1"/>
    <col min="6" max="6" width="20.5703125" customWidth="1"/>
    <col min="7" max="7" width="18.42578125" customWidth="1"/>
    <col min="8" max="8" width="8" customWidth="1"/>
    <col min="9" max="9" width="17.85546875" customWidth="1"/>
  </cols>
  <sheetData>
    <row r="4" spans="2:9" ht="12.95" customHeight="1" x14ac:dyDescent="0.2"/>
    <row r="5" spans="2:9" ht="12.95" customHeight="1" x14ac:dyDescent="0.2"/>
    <row r="6" spans="2:9" ht="12.95" customHeight="1" x14ac:dyDescent="0.2">
      <c r="B6" s="285" t="s">
        <v>22</v>
      </c>
      <c r="C6" s="285"/>
      <c r="D6" s="285"/>
      <c r="E6" s="285"/>
      <c r="F6" s="285"/>
      <c r="G6" s="285"/>
      <c r="H6" s="285"/>
      <c r="I6" s="285"/>
    </row>
    <row r="7" spans="2:9" ht="12.95" customHeight="1" x14ac:dyDescent="0.2"/>
    <row r="8" spans="2:9" ht="12.95" customHeight="1" x14ac:dyDescent="0.2">
      <c r="B8" s="285" t="s">
        <v>192</v>
      </c>
      <c r="C8" s="285"/>
      <c r="D8" s="285"/>
      <c r="E8" s="285"/>
      <c r="F8" s="285"/>
      <c r="G8" s="285"/>
      <c r="H8" s="285"/>
      <c r="I8" s="285"/>
    </row>
    <row r="9" spans="2:9" ht="9.9499999999999993" customHeight="1" x14ac:dyDescent="0.2">
      <c r="B9" s="21"/>
      <c r="C9" s="21"/>
      <c r="D9" s="21"/>
      <c r="E9" s="21"/>
      <c r="F9" s="21"/>
      <c r="G9" s="21"/>
      <c r="H9" s="21"/>
      <c r="I9" s="21"/>
    </row>
    <row r="10" spans="2:9" ht="9.9499999999999993" customHeight="1" x14ac:dyDescent="0.2">
      <c r="B10" s="21"/>
      <c r="C10" s="21"/>
      <c r="D10" s="21"/>
      <c r="E10" s="21"/>
      <c r="F10" s="21"/>
      <c r="G10" s="21"/>
      <c r="H10" s="21"/>
      <c r="I10" s="21"/>
    </row>
    <row r="11" spans="2:9" ht="12.95" customHeight="1" thickBot="1" x14ac:dyDescent="0.25">
      <c r="B11" s="21"/>
      <c r="C11" s="21"/>
      <c r="D11" s="21"/>
      <c r="E11" s="21"/>
      <c r="F11" s="21"/>
      <c r="G11" s="21"/>
      <c r="H11" s="21"/>
      <c r="I11" s="21"/>
    </row>
    <row r="12" spans="2:9" ht="20.100000000000001" customHeight="1" thickBot="1" x14ac:dyDescent="0.25">
      <c r="B12" s="90" t="s">
        <v>12</v>
      </c>
      <c r="C12" s="121" t="s">
        <v>20</v>
      </c>
      <c r="D12" s="121" t="s">
        <v>21</v>
      </c>
      <c r="E12" s="121" t="s">
        <v>13</v>
      </c>
      <c r="F12" s="121" t="s">
        <v>14</v>
      </c>
      <c r="G12" s="121" t="s">
        <v>15</v>
      </c>
      <c r="H12" s="121" t="s">
        <v>16</v>
      </c>
      <c r="I12" s="122" t="s">
        <v>17</v>
      </c>
    </row>
    <row r="13" spans="2:9" ht="18" customHeight="1" x14ac:dyDescent="0.2">
      <c r="B13" s="54" t="s">
        <v>198</v>
      </c>
      <c r="C13" s="298" t="s">
        <v>6</v>
      </c>
      <c r="D13" s="305" t="s">
        <v>107</v>
      </c>
      <c r="E13" s="303" t="s">
        <v>147</v>
      </c>
      <c r="F13" s="312">
        <v>45993.587500000001</v>
      </c>
      <c r="G13" s="305" t="s">
        <v>45</v>
      </c>
      <c r="H13" s="305">
        <v>16000</v>
      </c>
      <c r="I13" s="56" t="s">
        <v>199</v>
      </c>
    </row>
    <row r="14" spans="2:9" ht="9.9499999999999993" customHeight="1" x14ac:dyDescent="0.2">
      <c r="B14" s="65"/>
      <c r="C14" s="301"/>
      <c r="D14" s="301"/>
      <c r="E14" s="299"/>
      <c r="F14" s="313"/>
      <c r="G14" s="301"/>
      <c r="H14" s="302">
        <f>SUM(H13:H13)</f>
        <v>16000</v>
      </c>
      <c r="I14" s="66"/>
    </row>
    <row r="15" spans="2:9" ht="18" customHeight="1" x14ac:dyDescent="0.2">
      <c r="B15" s="54" t="s">
        <v>200</v>
      </c>
      <c r="C15" s="298" t="s">
        <v>6</v>
      </c>
      <c r="D15" s="305" t="s">
        <v>127</v>
      </c>
      <c r="E15" s="303" t="s">
        <v>159</v>
      </c>
      <c r="F15" s="314">
        <v>45993.944444444445</v>
      </c>
      <c r="G15" s="305" t="s">
        <v>106</v>
      </c>
      <c r="H15" s="305">
        <v>9053</v>
      </c>
      <c r="I15" s="56" t="s">
        <v>177</v>
      </c>
    </row>
    <row r="16" spans="2:9" ht="9.9499999999999993" customHeight="1" x14ac:dyDescent="0.2">
      <c r="B16" s="65"/>
      <c r="C16" s="301"/>
      <c r="D16" s="301"/>
      <c r="E16" s="299"/>
      <c r="F16" s="313"/>
      <c r="G16" s="301"/>
      <c r="H16" s="302">
        <f>SUM(H15:H15)</f>
        <v>9053</v>
      </c>
      <c r="I16" s="66"/>
    </row>
    <row r="17" spans="2:9" ht="18" customHeight="1" x14ac:dyDescent="0.2">
      <c r="B17" s="54" t="s">
        <v>201</v>
      </c>
      <c r="C17" s="305" t="s">
        <v>123</v>
      </c>
      <c r="D17" s="305" t="s">
        <v>107</v>
      </c>
      <c r="E17" s="303" t="s">
        <v>73</v>
      </c>
      <c r="F17" s="314">
        <v>45993.961805555555</v>
      </c>
      <c r="G17" s="305" t="s">
        <v>235</v>
      </c>
      <c r="H17" s="305">
        <v>12100</v>
      </c>
      <c r="I17" s="56" t="s">
        <v>202</v>
      </c>
    </row>
    <row r="18" spans="2:9" ht="18" customHeight="1" x14ac:dyDescent="0.2">
      <c r="B18" s="54"/>
      <c r="C18" s="305"/>
      <c r="D18" s="305"/>
      <c r="E18" s="303"/>
      <c r="F18" s="314"/>
      <c r="G18" s="305" t="s">
        <v>0</v>
      </c>
      <c r="H18" s="305">
        <v>6600</v>
      </c>
      <c r="I18" s="56" t="s">
        <v>202</v>
      </c>
    </row>
    <row r="19" spans="2:9" ht="9.9499999999999993" customHeight="1" x14ac:dyDescent="0.2">
      <c r="B19" s="65"/>
      <c r="C19" s="301"/>
      <c r="D19" s="301"/>
      <c r="E19" s="299"/>
      <c r="F19" s="313"/>
      <c r="G19" s="301"/>
      <c r="H19" s="302">
        <f>SUM(H17:H18)</f>
        <v>18700</v>
      </c>
      <c r="I19" s="66"/>
    </row>
    <row r="20" spans="2:9" ht="18" customHeight="1" x14ac:dyDescent="0.2">
      <c r="B20" s="41" t="s">
        <v>203</v>
      </c>
      <c r="C20" s="298" t="s">
        <v>6</v>
      </c>
      <c r="D20" s="298" t="s">
        <v>107</v>
      </c>
      <c r="E20" s="296" t="s">
        <v>74</v>
      </c>
      <c r="F20" s="312">
        <v>45994.565972222219</v>
      </c>
      <c r="G20" s="298" t="s">
        <v>38</v>
      </c>
      <c r="H20" s="298">
        <v>21338</v>
      </c>
      <c r="I20" s="42" t="s">
        <v>139</v>
      </c>
    </row>
    <row r="21" spans="2:9" ht="9.9499999999999993" customHeight="1" x14ac:dyDescent="0.2">
      <c r="B21" s="65"/>
      <c r="C21" s="301"/>
      <c r="D21" s="301"/>
      <c r="E21" s="299"/>
      <c r="F21" s="313"/>
      <c r="G21" s="301"/>
      <c r="H21" s="302">
        <f>SUM(H20)</f>
        <v>21338</v>
      </c>
      <c r="I21" s="66"/>
    </row>
    <row r="22" spans="2:9" ht="18" customHeight="1" x14ac:dyDescent="0.2">
      <c r="B22" s="41" t="s">
        <v>181</v>
      </c>
      <c r="C22" s="298" t="s">
        <v>6</v>
      </c>
      <c r="D22" s="298" t="s">
        <v>127</v>
      </c>
      <c r="E22" s="296" t="s">
        <v>75</v>
      </c>
      <c r="F22" s="312">
        <v>45994.777777777781</v>
      </c>
      <c r="G22" s="298" t="s">
        <v>38</v>
      </c>
      <c r="H22" s="298">
        <v>19830</v>
      </c>
      <c r="I22" s="42" t="s">
        <v>139</v>
      </c>
    </row>
    <row r="23" spans="2:9" ht="9.9499999999999993" customHeight="1" x14ac:dyDescent="0.2">
      <c r="B23" s="65"/>
      <c r="C23" s="301"/>
      <c r="D23" s="301"/>
      <c r="E23" s="299"/>
      <c r="F23" s="313"/>
      <c r="G23" s="301"/>
      <c r="H23" s="302">
        <f>SUM(H22)</f>
        <v>19830</v>
      </c>
      <c r="I23" s="66"/>
    </row>
    <row r="24" spans="2:9" ht="18" customHeight="1" x14ac:dyDescent="0.2">
      <c r="B24" s="54" t="s">
        <v>204</v>
      </c>
      <c r="C24" s="298" t="s">
        <v>123</v>
      </c>
      <c r="D24" s="305" t="s">
        <v>42</v>
      </c>
      <c r="E24" s="303" t="s">
        <v>147</v>
      </c>
      <c r="F24" s="314">
        <v>45995.758333333331</v>
      </c>
      <c r="G24" s="305" t="s">
        <v>45</v>
      </c>
      <c r="H24" s="305">
        <v>9000</v>
      </c>
      <c r="I24" s="56" t="s">
        <v>205</v>
      </c>
    </row>
    <row r="25" spans="2:9" ht="9.9499999999999993" customHeight="1" x14ac:dyDescent="0.2">
      <c r="B25" s="65"/>
      <c r="C25" s="301"/>
      <c r="D25" s="301"/>
      <c r="E25" s="299"/>
      <c r="F25" s="313"/>
      <c r="G25" s="301"/>
      <c r="H25" s="302">
        <f t="shared" ref="H25" si="0">SUM(H24:H24)</f>
        <v>9000</v>
      </c>
      <c r="I25" s="66"/>
    </row>
    <row r="26" spans="2:9" ht="18" customHeight="1" x14ac:dyDescent="0.2">
      <c r="B26" s="54" t="s">
        <v>206</v>
      </c>
      <c r="C26" s="305" t="s">
        <v>123</v>
      </c>
      <c r="D26" s="305" t="s">
        <v>107</v>
      </c>
      <c r="E26" s="303" t="s">
        <v>74</v>
      </c>
      <c r="F26" s="314">
        <v>45996.46875</v>
      </c>
      <c r="G26" s="305" t="s">
        <v>39</v>
      </c>
      <c r="H26" s="305">
        <v>11000</v>
      </c>
      <c r="I26" s="56" t="s">
        <v>202</v>
      </c>
    </row>
    <row r="27" spans="2:9" ht="9.9499999999999993" customHeight="1" x14ac:dyDescent="0.2">
      <c r="B27" s="65"/>
      <c r="C27" s="301"/>
      <c r="D27" s="301"/>
      <c r="E27" s="299"/>
      <c r="F27" s="313"/>
      <c r="G27" s="301"/>
      <c r="H27" s="302">
        <f t="shared" ref="H27" si="1">SUM(H26:H26)</f>
        <v>11000</v>
      </c>
      <c r="I27" s="66"/>
    </row>
    <row r="28" spans="2:9" ht="18" customHeight="1" x14ac:dyDescent="0.2">
      <c r="B28" s="41" t="s">
        <v>207</v>
      </c>
      <c r="C28" s="298" t="s">
        <v>123</v>
      </c>
      <c r="D28" s="298" t="s">
        <v>5</v>
      </c>
      <c r="E28" s="296" t="s">
        <v>75</v>
      </c>
      <c r="F28" s="312">
        <v>45996.9375</v>
      </c>
      <c r="G28" s="298" t="s">
        <v>39</v>
      </c>
      <c r="H28" s="298">
        <v>23580</v>
      </c>
      <c r="I28" s="42" t="s">
        <v>208</v>
      </c>
    </row>
    <row r="29" spans="2:9" ht="9.9499999999999993" customHeight="1" x14ac:dyDescent="0.2">
      <c r="B29" s="65"/>
      <c r="C29" s="301"/>
      <c r="D29" s="301"/>
      <c r="E29" s="299"/>
      <c r="F29" s="313"/>
      <c r="G29" s="301"/>
      <c r="H29" s="302">
        <f>SUM(H28:H28)</f>
        <v>23580</v>
      </c>
      <c r="I29" s="66"/>
    </row>
    <row r="30" spans="2:9" ht="18" customHeight="1" x14ac:dyDescent="0.2">
      <c r="B30" s="41" t="s">
        <v>209</v>
      </c>
      <c r="C30" s="298" t="s">
        <v>6</v>
      </c>
      <c r="D30" s="298" t="s">
        <v>5</v>
      </c>
      <c r="E30" s="296" t="s">
        <v>73</v>
      </c>
      <c r="F30" s="312">
        <v>45997.59375</v>
      </c>
      <c r="G30" s="298" t="s">
        <v>39</v>
      </c>
      <c r="H30" s="298">
        <v>71534</v>
      </c>
      <c r="I30" s="42" t="s">
        <v>125</v>
      </c>
    </row>
    <row r="31" spans="2:9" ht="9.9499999999999993" customHeight="1" x14ac:dyDescent="0.2">
      <c r="B31" s="65"/>
      <c r="C31" s="301"/>
      <c r="D31" s="301"/>
      <c r="E31" s="299"/>
      <c r="F31" s="313"/>
      <c r="G31" s="301"/>
      <c r="H31" s="302">
        <f>SUM(H30)</f>
        <v>71534</v>
      </c>
      <c r="I31" s="66"/>
    </row>
    <row r="32" spans="2:9" ht="18" customHeight="1" x14ac:dyDescent="0.2">
      <c r="B32" s="54" t="s">
        <v>211</v>
      </c>
      <c r="C32" s="298" t="s">
        <v>123</v>
      </c>
      <c r="D32" s="305" t="s">
        <v>5</v>
      </c>
      <c r="E32" s="303" t="s">
        <v>75</v>
      </c>
      <c r="F32" s="314">
        <v>46000.940972222219</v>
      </c>
      <c r="G32" s="305" t="s">
        <v>39</v>
      </c>
      <c r="H32" s="305">
        <v>24200</v>
      </c>
      <c r="I32" s="56" t="s">
        <v>135</v>
      </c>
    </row>
    <row r="33" spans="2:9" ht="9.9499999999999993" customHeight="1" x14ac:dyDescent="0.2">
      <c r="B33" s="65"/>
      <c r="C33" s="301"/>
      <c r="D33" s="301"/>
      <c r="E33" s="299"/>
      <c r="F33" s="313"/>
      <c r="G33" s="301"/>
      <c r="H33" s="302">
        <f t="shared" ref="H33" si="2">SUM(H32:H32)</f>
        <v>24200</v>
      </c>
      <c r="I33" s="66"/>
    </row>
    <row r="34" spans="2:9" ht="18" customHeight="1" x14ac:dyDescent="0.2">
      <c r="B34" s="54" t="s">
        <v>212</v>
      </c>
      <c r="C34" s="305" t="s">
        <v>6</v>
      </c>
      <c r="D34" s="305" t="s">
        <v>5</v>
      </c>
      <c r="E34" s="303" t="s">
        <v>73</v>
      </c>
      <c r="F34" s="314">
        <v>46001.496527777781</v>
      </c>
      <c r="G34" s="305" t="s">
        <v>38</v>
      </c>
      <c r="H34" s="305">
        <v>30509</v>
      </c>
      <c r="I34" s="56" t="s">
        <v>139</v>
      </c>
    </row>
    <row r="35" spans="2:9" ht="9.9499999999999993" customHeight="1" x14ac:dyDescent="0.2">
      <c r="B35" s="65"/>
      <c r="C35" s="301"/>
      <c r="D35" s="301"/>
      <c r="E35" s="299"/>
      <c r="F35" s="313"/>
      <c r="G35" s="301"/>
      <c r="H35" s="302">
        <f t="shared" ref="H35" si="3">SUM(H34:H34)</f>
        <v>30509</v>
      </c>
      <c r="I35" s="66"/>
    </row>
    <row r="36" spans="2:9" ht="18" customHeight="1" x14ac:dyDescent="0.2">
      <c r="B36" s="41" t="s">
        <v>213</v>
      </c>
      <c r="C36" s="298" t="s">
        <v>6</v>
      </c>
      <c r="D36" s="298" t="s">
        <v>107</v>
      </c>
      <c r="E36" s="296" t="s">
        <v>74</v>
      </c>
      <c r="F36" s="312">
        <v>46002.368055555555</v>
      </c>
      <c r="G36" s="298" t="s">
        <v>38</v>
      </c>
      <c r="H36" s="298">
        <v>22755</v>
      </c>
      <c r="I36" s="42" t="s">
        <v>139</v>
      </c>
    </row>
    <row r="37" spans="2:9" ht="9.9499999999999993" customHeight="1" x14ac:dyDescent="0.2">
      <c r="B37" s="65"/>
      <c r="C37" s="301"/>
      <c r="D37" s="301"/>
      <c r="E37" s="299"/>
      <c r="F37" s="313"/>
      <c r="G37" s="301"/>
      <c r="H37" s="302">
        <f>SUM(H36:H36)</f>
        <v>22755</v>
      </c>
      <c r="I37" s="66"/>
    </row>
    <row r="38" spans="2:9" ht="18" customHeight="1" x14ac:dyDescent="0.2">
      <c r="B38" s="41" t="s">
        <v>214</v>
      </c>
      <c r="C38" s="298" t="s">
        <v>123</v>
      </c>
      <c r="D38" s="298" t="s">
        <v>42</v>
      </c>
      <c r="E38" s="296" t="s">
        <v>75</v>
      </c>
      <c r="F38" s="312">
        <v>46001.71875</v>
      </c>
      <c r="G38" s="298" t="s">
        <v>39</v>
      </c>
      <c r="H38" s="298">
        <v>12190</v>
      </c>
      <c r="I38" s="42" t="s">
        <v>215</v>
      </c>
    </row>
    <row r="39" spans="2:9" ht="9.9499999999999993" customHeight="1" x14ac:dyDescent="0.2">
      <c r="B39" s="65"/>
      <c r="C39" s="301"/>
      <c r="D39" s="301"/>
      <c r="E39" s="299"/>
      <c r="F39" s="313"/>
      <c r="G39" s="301"/>
      <c r="H39" s="302">
        <f>SUM(H38:H38)</f>
        <v>12190</v>
      </c>
      <c r="I39" s="66"/>
    </row>
    <row r="40" spans="2:9" ht="18" customHeight="1" x14ac:dyDescent="0.2">
      <c r="B40" s="41" t="s">
        <v>216</v>
      </c>
      <c r="C40" s="298" t="s">
        <v>123</v>
      </c>
      <c r="D40" s="298" t="s">
        <v>5</v>
      </c>
      <c r="E40" s="296" t="s">
        <v>73</v>
      </c>
      <c r="F40" s="312">
        <v>46003.784722222219</v>
      </c>
      <c r="G40" s="298" t="s">
        <v>39</v>
      </c>
      <c r="H40" s="298">
        <v>27280</v>
      </c>
      <c r="I40" s="42" t="s">
        <v>135</v>
      </c>
    </row>
    <row r="41" spans="2:9" ht="9.9499999999999993" customHeight="1" x14ac:dyDescent="0.2">
      <c r="B41" s="65"/>
      <c r="C41" s="301"/>
      <c r="D41" s="301"/>
      <c r="E41" s="299"/>
      <c r="F41" s="313"/>
      <c r="G41" s="301"/>
      <c r="H41" s="302">
        <f>SUM(H40:H40)</f>
        <v>27280</v>
      </c>
      <c r="I41" s="66"/>
    </row>
    <row r="42" spans="2:9" ht="18" customHeight="1" x14ac:dyDescent="0.2">
      <c r="B42" s="41" t="s">
        <v>217</v>
      </c>
      <c r="C42" s="298" t="s">
        <v>123</v>
      </c>
      <c r="D42" s="298" t="s">
        <v>5</v>
      </c>
      <c r="E42" s="296" t="s">
        <v>74</v>
      </c>
      <c r="F42" s="312">
        <v>46003.9375</v>
      </c>
      <c r="G42" s="298" t="s">
        <v>90</v>
      </c>
      <c r="H42" s="298">
        <v>19762</v>
      </c>
      <c r="I42" s="42" t="s">
        <v>208</v>
      </c>
    </row>
    <row r="43" spans="2:9" ht="9.9499999999999993" customHeight="1" x14ac:dyDescent="0.2">
      <c r="B43" s="65"/>
      <c r="C43" s="301"/>
      <c r="D43" s="301"/>
      <c r="E43" s="299"/>
      <c r="F43" s="313"/>
      <c r="G43" s="301"/>
      <c r="H43" s="302">
        <f>SUM(H42:H42)</f>
        <v>19762</v>
      </c>
      <c r="I43" s="66"/>
    </row>
    <row r="44" spans="2:9" ht="18" customHeight="1" x14ac:dyDescent="0.2">
      <c r="B44" s="41" t="s">
        <v>218</v>
      </c>
      <c r="C44" s="298" t="s">
        <v>123</v>
      </c>
      <c r="D44" s="298" t="s">
        <v>5</v>
      </c>
      <c r="E44" s="296" t="s">
        <v>75</v>
      </c>
      <c r="F44" s="314">
        <v>46006.753472222219</v>
      </c>
      <c r="G44" s="298" t="s">
        <v>39</v>
      </c>
      <c r="H44" s="298">
        <v>5501</v>
      </c>
      <c r="I44" s="42" t="s">
        <v>208</v>
      </c>
    </row>
    <row r="45" spans="2:9" ht="18" customHeight="1" x14ac:dyDescent="0.2">
      <c r="B45" s="41"/>
      <c r="C45" s="298"/>
      <c r="D45" s="298" t="s">
        <v>107</v>
      </c>
      <c r="E45" s="296"/>
      <c r="F45" s="314"/>
      <c r="G45" s="298" t="s">
        <v>39</v>
      </c>
      <c r="H45" s="298">
        <v>16420</v>
      </c>
      <c r="I45" s="42" t="s">
        <v>208</v>
      </c>
    </row>
    <row r="46" spans="2:9" ht="9.9499999999999993" customHeight="1" x14ac:dyDescent="0.2">
      <c r="B46" s="65"/>
      <c r="C46" s="301"/>
      <c r="D46" s="301"/>
      <c r="E46" s="299"/>
      <c r="F46" s="313"/>
      <c r="G46" s="301"/>
      <c r="H46" s="302">
        <f>SUM(H44:H45)</f>
        <v>21921</v>
      </c>
      <c r="I46" s="66"/>
    </row>
    <row r="47" spans="2:9" ht="18" customHeight="1" x14ac:dyDescent="0.2">
      <c r="B47" s="41" t="s">
        <v>219</v>
      </c>
      <c r="C47" s="298" t="s">
        <v>6</v>
      </c>
      <c r="D47" s="298" t="s">
        <v>127</v>
      </c>
      <c r="E47" s="296" t="s">
        <v>74</v>
      </c>
      <c r="F47" s="312">
        <v>46008.375</v>
      </c>
      <c r="G47" s="298" t="s">
        <v>0</v>
      </c>
      <c r="H47" s="298">
        <v>21829</v>
      </c>
      <c r="I47" s="42" t="s">
        <v>170</v>
      </c>
    </row>
    <row r="48" spans="2:9" ht="9.9499999999999993" customHeight="1" x14ac:dyDescent="0.2">
      <c r="B48" s="65"/>
      <c r="C48" s="301"/>
      <c r="D48" s="301"/>
      <c r="E48" s="299"/>
      <c r="F48" s="313"/>
      <c r="G48" s="301"/>
      <c r="H48" s="302">
        <f>SUM(H47:H47)</f>
        <v>21829</v>
      </c>
      <c r="I48" s="66"/>
    </row>
    <row r="49" spans="2:9" ht="18" customHeight="1" x14ac:dyDescent="0.2">
      <c r="B49" s="54" t="s">
        <v>220</v>
      </c>
      <c r="C49" s="305" t="s">
        <v>123</v>
      </c>
      <c r="D49" s="305" t="s">
        <v>5</v>
      </c>
      <c r="E49" s="303" t="s">
        <v>73</v>
      </c>
      <c r="F49" s="314">
        <v>46008.84375</v>
      </c>
      <c r="G49" s="305" t="s">
        <v>39</v>
      </c>
      <c r="H49" s="305">
        <v>24499</v>
      </c>
      <c r="I49" s="56" t="s">
        <v>188</v>
      </c>
    </row>
    <row r="50" spans="2:9" ht="9.9499999999999993" customHeight="1" x14ac:dyDescent="0.2">
      <c r="B50" s="65"/>
      <c r="C50" s="301"/>
      <c r="D50" s="301"/>
      <c r="E50" s="299"/>
      <c r="F50" s="313"/>
      <c r="G50" s="301"/>
      <c r="H50" s="302">
        <f>SUM(H49:H49)</f>
        <v>24499</v>
      </c>
      <c r="I50" s="66"/>
    </row>
    <row r="51" spans="2:9" ht="18" customHeight="1" x14ac:dyDescent="0.2">
      <c r="B51" s="41" t="s">
        <v>221</v>
      </c>
      <c r="C51" s="298" t="s">
        <v>6</v>
      </c>
      <c r="D51" s="298" t="s">
        <v>42</v>
      </c>
      <c r="E51" s="296" t="s">
        <v>75</v>
      </c>
      <c r="F51" s="312">
        <v>46009.725694444445</v>
      </c>
      <c r="G51" s="298" t="s">
        <v>39</v>
      </c>
      <c r="H51" s="298">
        <v>22553</v>
      </c>
      <c r="I51" s="42" t="s">
        <v>125</v>
      </c>
    </row>
    <row r="52" spans="2:9" ht="9.9499999999999993" customHeight="1" x14ac:dyDescent="0.2">
      <c r="B52" s="65"/>
      <c r="C52" s="301"/>
      <c r="D52" s="301"/>
      <c r="E52" s="299"/>
      <c r="F52" s="313"/>
      <c r="G52" s="301"/>
      <c r="H52" s="302">
        <f>SUM(H51:H51)</f>
        <v>22553</v>
      </c>
      <c r="I52" s="66"/>
    </row>
    <row r="53" spans="2:9" ht="18" customHeight="1" x14ac:dyDescent="0.2">
      <c r="B53" s="41" t="s">
        <v>222</v>
      </c>
      <c r="C53" s="298" t="s">
        <v>6</v>
      </c>
      <c r="D53" s="298" t="s">
        <v>5</v>
      </c>
      <c r="E53" s="296" t="s">
        <v>73</v>
      </c>
      <c r="F53" s="312">
        <v>46010.003472222219</v>
      </c>
      <c r="G53" s="298" t="s">
        <v>38</v>
      </c>
      <c r="H53" s="298">
        <v>25295</v>
      </c>
      <c r="I53" s="42" t="s">
        <v>139</v>
      </c>
    </row>
    <row r="54" spans="2:9" ht="9.9499999999999993" customHeight="1" x14ac:dyDescent="0.2">
      <c r="B54" s="65"/>
      <c r="C54" s="301"/>
      <c r="D54" s="301"/>
      <c r="E54" s="299"/>
      <c r="F54" s="313"/>
      <c r="G54" s="301"/>
      <c r="H54" s="302">
        <f>SUM(H53:H53)</f>
        <v>25295</v>
      </c>
      <c r="I54" s="66"/>
    </row>
    <row r="55" spans="2:9" ht="18" customHeight="1" x14ac:dyDescent="0.2">
      <c r="B55" s="54" t="s">
        <v>223</v>
      </c>
      <c r="C55" s="298" t="s">
        <v>43</v>
      </c>
      <c r="D55" s="305" t="s">
        <v>42</v>
      </c>
      <c r="E55" s="303" t="s">
        <v>75</v>
      </c>
      <c r="F55" s="312">
        <v>46011.925000000003</v>
      </c>
      <c r="G55" s="305" t="s">
        <v>89</v>
      </c>
      <c r="H55" s="305">
        <v>3495</v>
      </c>
      <c r="I55" s="56" t="s">
        <v>60</v>
      </c>
    </row>
    <row r="56" spans="2:9" ht="9.9499999999999993" customHeight="1" x14ac:dyDescent="0.2">
      <c r="B56" s="65"/>
      <c r="C56" s="301"/>
      <c r="D56" s="301"/>
      <c r="E56" s="299"/>
      <c r="F56" s="313"/>
      <c r="G56" s="301"/>
      <c r="H56" s="302">
        <f>SUM(H55:H55)</f>
        <v>3495</v>
      </c>
      <c r="I56" s="66"/>
    </row>
    <row r="57" spans="2:9" ht="18" customHeight="1" x14ac:dyDescent="0.2">
      <c r="B57" s="54" t="s">
        <v>224</v>
      </c>
      <c r="C57" s="305" t="s">
        <v>123</v>
      </c>
      <c r="D57" s="305" t="s">
        <v>5</v>
      </c>
      <c r="E57" s="303" t="s">
        <v>73</v>
      </c>
      <c r="F57" s="314">
        <v>46013.461805555555</v>
      </c>
      <c r="G57" s="305" t="s">
        <v>0</v>
      </c>
      <c r="H57" s="305">
        <v>22738</v>
      </c>
      <c r="I57" s="56" t="s">
        <v>170</v>
      </c>
    </row>
    <row r="58" spans="2:9" ht="9.9499999999999993" customHeight="1" x14ac:dyDescent="0.2">
      <c r="B58" s="65"/>
      <c r="C58" s="301"/>
      <c r="D58" s="301"/>
      <c r="E58" s="299"/>
      <c r="F58" s="313"/>
      <c r="G58" s="301"/>
      <c r="H58" s="302">
        <f>SUM(H57:H57)</f>
        <v>22738</v>
      </c>
      <c r="I58" s="66"/>
    </row>
    <row r="59" spans="2:9" ht="18" customHeight="1" x14ac:dyDescent="0.2">
      <c r="B59" s="41" t="s">
        <v>225</v>
      </c>
      <c r="C59" s="298" t="s">
        <v>123</v>
      </c>
      <c r="D59" s="298" t="s">
        <v>42</v>
      </c>
      <c r="E59" s="296" t="s">
        <v>74</v>
      </c>
      <c r="F59" s="312">
        <v>46014.996527777781</v>
      </c>
      <c r="G59" s="298" t="s">
        <v>90</v>
      </c>
      <c r="H59" s="298">
        <v>66000</v>
      </c>
      <c r="I59" s="42" t="s">
        <v>208</v>
      </c>
    </row>
    <row r="60" spans="2:9" ht="9.9499999999999993" customHeight="1" x14ac:dyDescent="0.2">
      <c r="B60" s="65"/>
      <c r="C60" s="301"/>
      <c r="D60" s="301"/>
      <c r="E60" s="299"/>
      <c r="F60" s="313"/>
      <c r="G60" s="301"/>
      <c r="H60" s="302">
        <f>SUM(H59:H59)</f>
        <v>66000</v>
      </c>
      <c r="I60" s="66"/>
    </row>
    <row r="61" spans="2:9" ht="18" customHeight="1" x14ac:dyDescent="0.2">
      <c r="B61" s="41" t="s">
        <v>226</v>
      </c>
      <c r="C61" s="298" t="s">
        <v>6</v>
      </c>
      <c r="D61" s="298" t="s">
        <v>5</v>
      </c>
      <c r="E61" s="296" t="s">
        <v>73</v>
      </c>
      <c r="F61" s="312">
        <v>46017.638888888891</v>
      </c>
      <c r="G61" s="298" t="s">
        <v>90</v>
      </c>
      <c r="H61" s="298">
        <v>52957</v>
      </c>
      <c r="I61" s="42" t="s">
        <v>228</v>
      </c>
    </row>
    <row r="62" spans="2:9" ht="9.9499999999999993" customHeight="1" x14ac:dyDescent="0.2">
      <c r="B62" s="65"/>
      <c r="C62" s="301"/>
      <c r="D62" s="301"/>
      <c r="E62" s="299"/>
      <c r="F62" s="313"/>
      <c r="G62" s="301"/>
      <c r="H62" s="302">
        <f>SUM(H61:H61)</f>
        <v>52957</v>
      </c>
      <c r="I62" s="66"/>
    </row>
    <row r="63" spans="2:9" ht="18" customHeight="1" x14ac:dyDescent="0.2">
      <c r="B63" s="54" t="s">
        <v>229</v>
      </c>
      <c r="C63" s="298" t="s">
        <v>6</v>
      </c>
      <c r="D63" s="305" t="s">
        <v>5</v>
      </c>
      <c r="E63" s="303" t="s">
        <v>74</v>
      </c>
      <c r="F63" s="312">
        <v>46018.725694444445</v>
      </c>
      <c r="G63" s="305" t="s">
        <v>38</v>
      </c>
      <c r="H63" s="305">
        <v>21375</v>
      </c>
      <c r="I63" s="56" t="s">
        <v>139</v>
      </c>
    </row>
    <row r="64" spans="2:9" ht="9.9499999999999993" customHeight="1" x14ac:dyDescent="0.2">
      <c r="B64" s="65"/>
      <c r="C64" s="301"/>
      <c r="D64" s="301"/>
      <c r="E64" s="299"/>
      <c r="F64" s="313"/>
      <c r="G64" s="301"/>
      <c r="H64" s="302">
        <f>SUM(H63:H63)</f>
        <v>21375</v>
      </c>
      <c r="I64" s="66"/>
    </row>
    <row r="65" spans="2:9" ht="18" customHeight="1" x14ac:dyDescent="0.2">
      <c r="B65" s="54" t="s">
        <v>230</v>
      </c>
      <c r="C65" s="298" t="s">
        <v>6</v>
      </c>
      <c r="D65" s="305" t="s">
        <v>5</v>
      </c>
      <c r="E65" s="303" t="s">
        <v>73</v>
      </c>
      <c r="F65" s="314">
        <v>46018.892361111109</v>
      </c>
      <c r="G65" s="305" t="s">
        <v>0</v>
      </c>
      <c r="H65" s="305">
        <v>22089</v>
      </c>
      <c r="I65" s="56" t="s">
        <v>125</v>
      </c>
    </row>
    <row r="66" spans="2:9" ht="9.9499999999999993" customHeight="1" x14ac:dyDescent="0.2">
      <c r="B66" s="65"/>
      <c r="C66" s="301"/>
      <c r="D66" s="301"/>
      <c r="E66" s="299"/>
      <c r="F66" s="313"/>
      <c r="G66" s="301"/>
      <c r="H66" s="302">
        <f>SUM(H65:H65)</f>
        <v>22089</v>
      </c>
      <c r="I66" s="66"/>
    </row>
    <row r="67" spans="2:9" ht="18" customHeight="1" x14ac:dyDescent="0.2">
      <c r="B67" s="54" t="s">
        <v>231</v>
      </c>
      <c r="C67" s="305" t="s">
        <v>6</v>
      </c>
      <c r="D67" s="305" t="s">
        <v>127</v>
      </c>
      <c r="E67" s="303" t="s">
        <v>75</v>
      </c>
      <c r="F67" s="314">
        <v>46018.899305555555</v>
      </c>
      <c r="G67" s="305" t="s">
        <v>90</v>
      </c>
      <c r="H67" s="305">
        <v>66000</v>
      </c>
      <c r="I67" s="56" t="s">
        <v>208</v>
      </c>
    </row>
    <row r="68" spans="2:9" ht="9.9499999999999993" customHeight="1" x14ac:dyDescent="0.2">
      <c r="B68" s="65"/>
      <c r="C68" s="301"/>
      <c r="D68" s="301"/>
      <c r="E68" s="299"/>
      <c r="F68" s="313"/>
      <c r="G68" s="301"/>
      <c r="H68" s="302">
        <f>SUM(H67:H67)</f>
        <v>66000</v>
      </c>
      <c r="I68" s="66"/>
    </row>
    <row r="69" spans="2:9" ht="18" customHeight="1" x14ac:dyDescent="0.2">
      <c r="B69" s="41" t="s">
        <v>232</v>
      </c>
      <c r="C69" s="298" t="s">
        <v>43</v>
      </c>
      <c r="D69" s="298" t="s">
        <v>42</v>
      </c>
      <c r="E69" s="296" t="s">
        <v>147</v>
      </c>
      <c r="F69" s="312">
        <v>46019.000694444447</v>
      </c>
      <c r="G69" s="298" t="s">
        <v>45</v>
      </c>
      <c r="H69" s="298">
        <v>15218</v>
      </c>
      <c r="I69" s="42" t="s">
        <v>208</v>
      </c>
    </row>
    <row r="70" spans="2:9" ht="9.9499999999999993" customHeight="1" x14ac:dyDescent="0.2">
      <c r="B70" s="65"/>
      <c r="C70" s="301"/>
      <c r="D70" s="301"/>
      <c r="E70" s="299"/>
      <c r="F70" s="313"/>
      <c r="G70" s="301"/>
      <c r="H70" s="302">
        <f>SUM(H69)</f>
        <v>15218</v>
      </c>
      <c r="I70" s="66"/>
    </row>
    <row r="71" spans="2:9" ht="18" customHeight="1" x14ac:dyDescent="0.2">
      <c r="B71" s="41" t="s">
        <v>236</v>
      </c>
      <c r="C71" s="298" t="s">
        <v>123</v>
      </c>
      <c r="D71" s="298" t="s">
        <v>42</v>
      </c>
      <c r="E71" s="296" t="s">
        <v>74</v>
      </c>
      <c r="F71" s="312">
        <v>46020.59375</v>
      </c>
      <c r="G71" s="298" t="s">
        <v>0</v>
      </c>
      <c r="H71" s="298">
        <v>25800</v>
      </c>
      <c r="I71" s="42" t="s">
        <v>139</v>
      </c>
    </row>
    <row r="72" spans="2:9" ht="9.9499999999999993" customHeight="1" x14ac:dyDescent="0.2">
      <c r="B72" s="65"/>
      <c r="C72" s="301"/>
      <c r="D72" s="301"/>
      <c r="E72" s="299"/>
      <c r="F72" s="313"/>
      <c r="G72" s="301"/>
      <c r="H72" s="302">
        <f>SUM(H71:H71)</f>
        <v>25800</v>
      </c>
      <c r="I72" s="66"/>
    </row>
    <row r="73" spans="2:9" ht="18" customHeight="1" x14ac:dyDescent="0.2">
      <c r="B73" s="54" t="s">
        <v>234</v>
      </c>
      <c r="C73" s="298" t="s">
        <v>123</v>
      </c>
      <c r="D73" s="305" t="s">
        <v>5</v>
      </c>
      <c r="E73" s="303" t="s">
        <v>75</v>
      </c>
      <c r="F73" s="314">
        <v>46020.857638888891</v>
      </c>
      <c r="G73" s="305" t="s">
        <v>0</v>
      </c>
      <c r="H73" s="305">
        <v>20351</v>
      </c>
      <c r="I73" s="56" t="s">
        <v>202</v>
      </c>
    </row>
    <row r="74" spans="2:9" ht="9.9499999999999993" customHeight="1" thickBot="1" x14ac:dyDescent="0.25">
      <c r="B74" s="131"/>
      <c r="C74" s="67"/>
      <c r="D74" s="67"/>
      <c r="E74" s="68"/>
      <c r="F74" s="132"/>
      <c r="G74" s="67"/>
      <c r="H74" s="111">
        <f t="shared" ref="H74" si="4">SUM(H73:H73)</f>
        <v>20351</v>
      </c>
      <c r="I74" s="69"/>
    </row>
    <row r="75" spans="2:9" ht="15" customHeight="1" x14ac:dyDescent="0.2"/>
    <row r="76" spans="2:9" ht="9.9499999999999993" customHeight="1" x14ac:dyDescent="0.2"/>
    <row r="77" spans="2:9" ht="15" customHeight="1" x14ac:dyDescent="0.2"/>
    <row r="78" spans="2:9" ht="9.9499999999999993" customHeight="1" x14ac:dyDescent="0.2"/>
    <row r="79" spans="2:9" ht="15" customHeight="1" x14ac:dyDescent="0.2"/>
    <row r="80" spans="2:9" ht="9.9499999999999993" customHeight="1" x14ac:dyDescent="0.2"/>
    <row r="81" ht="15" customHeight="1" x14ac:dyDescent="0.2"/>
    <row r="82" ht="9.9499999999999993" customHeight="1" x14ac:dyDescent="0.2"/>
    <row r="83" ht="15" customHeight="1" x14ac:dyDescent="0.2"/>
    <row r="84" ht="9.9499999999999993" customHeight="1" x14ac:dyDescent="0.2"/>
    <row r="85" ht="15" customHeight="1" x14ac:dyDescent="0.2"/>
    <row r="86" ht="9.9499999999999993" customHeight="1" x14ac:dyDescent="0.2"/>
    <row r="87" ht="15" customHeight="1" x14ac:dyDescent="0.2"/>
    <row r="88" ht="9.9499999999999993" customHeight="1" x14ac:dyDescent="0.2"/>
    <row r="89" ht="15" customHeight="1" x14ac:dyDescent="0.2"/>
    <row r="90" ht="9.9499999999999993" customHeight="1" x14ac:dyDescent="0.2"/>
    <row r="91" ht="15" customHeight="1" x14ac:dyDescent="0.2"/>
    <row r="92" ht="9.9499999999999993" customHeight="1" x14ac:dyDescent="0.2"/>
    <row r="93" ht="15" customHeight="1" x14ac:dyDescent="0.2"/>
    <row r="94" ht="18" customHeight="1" x14ac:dyDescent="0.2"/>
    <row r="95" ht="15" customHeight="1" x14ac:dyDescent="0.2"/>
    <row r="96" ht="18" customHeight="1" x14ac:dyDescent="0.2"/>
    <row r="97" ht="15" customHeight="1" x14ac:dyDescent="0.2"/>
    <row r="98" ht="18" customHeight="1" x14ac:dyDescent="0.2"/>
    <row r="99" ht="15" customHeight="1" x14ac:dyDescent="0.2"/>
    <row r="100" ht="18" customHeight="1" x14ac:dyDescent="0.2"/>
    <row r="101" ht="15" customHeight="1" x14ac:dyDescent="0.2"/>
  </sheetData>
  <sheetProtection algorithmName="SHA-512" hashValue="+HEUVZvIZOWitGZXnn71TROzuFxC2k4Tbi01t9udBPmrzaecJQvo/3fg0JdlqnZr3DItdrwjMc5V6d+Sg6l0ZA==" saltValue="WGZ0Mg1jIhkaiUNWms4EeQ==" spinCount="100000" sheet="1" formatCells="0" formatColumns="0" formatRows="0" insertColumns="0" insertRows="0" insertHyperlinks="0" deleteColumns="0" deleteRows="0" sort="0" autoFilter="0" pivotTables="0"/>
  <mergeCells count="2">
    <mergeCell ref="B6:I6"/>
    <mergeCell ref="B8:I8"/>
  </mergeCells>
  <phoneticPr fontId="10" type="noConversion"/>
  <printOptions horizont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l 4 o W x e 4 2 5 a m A A A A 9 w A A A B I A H A B D b 2 5 m a W c v U G F j a 2 F n Z S 5 4 b W w g o h g A K K A U A A A A A A A A A A A A A A A A A A A A A A A A A A A A h Y 9 B C s I w F E S v U r J v k k Z F K b 8 p 4 t a C K I j b k M Y 2 2 K b S p K Z 3 c + G R v I I V r b p z O T N v Y O Z + v U H a 1 1 V w U a 3 V j U l Q h C k K l J F N r k 2 R o M 4 d w w V K O W y E P I l C B Q N s b N x b n a D S u X N M i P c e + w l u 2 o I w S i N y y N Y 7 W a p a h N p Y J 4 x U 6 N P K / 7 c Q h / 1 r D G c 4 m s 5 w R N k c U y C j C 5 k 2 X 4 I N g 5 / p j w m r r n J d q 7 i y 4 X I L Z J R A 3 i f 4 A 1 B L A w Q U A A I A C A C a X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4 o W y i K R 7 g O A A A A E Q A A A B M A H A B G b 3 J t d W x h c y 9 T Z W N 0 a W 9 u M S 5 t I K I Y A C i g F A A A A A A A A A A A A A A A A A A A A A A A A A A A A C t O T S 7 J z M 9 T C I b Q h t Y A U E s B A i 0 A F A A C A A g A m l 4 o W x e 4 2 5 a m A A A A 9 w A A A B I A A A A A A A A A A A A A A A A A A A A A A E N v b m Z p Z y 9 Q Y W N r Y W d l L n h t b F B L A Q I t A B Q A A g A I A J p e K F s P y u m r p A A A A O k A A A A T A A A A A A A A A A A A A A A A A P I A A A B b Q 2 9 u d G V u d F 9 U e X B l c 1 0 u e G 1 s U E s B A i 0 A F A A C A A g A m l 4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i j V m m F Q k t H r d c C r i r 8 V 1 w A A A A A A g A A A A A A E G Y A A A A B A A A g A A A A s s H 2 H N Z k q m 1 E S X L 9 D 4 c H H 8 l 2 R u 5 j O P F h D o V i j L b j K D 0 A A A A A D o A A A A A C A A A g A A A A M N 4 A E Y N h 3 B Q Y q C U e d l P a 6 v 5 3 n I Q z r E 2 O o Z 7 Z P L B 7 c W l Q A A A A d X X T 1 z L 4 P o 5 F g z 8 B I 7 v B X 3 f D L j 6 c t + X n U 9 x V + 3 r 5 V J Y 8 U u U D c K h 4 w q K W v g D Y e T g v U a u / + 4 Q r / 3 5 k W M / o g Q G X z c E T O i x G e U b d T R 3 2 U i u U 1 1 N A A A A A k 4 s B q Z T n m x K Q 3 n a T x M N z X V j d J 6 Y Y s 7 C l v v p s O C x j D 6 a C U K e l x V I x t 9 D I U J E M L x c t Z O S t m 0 L 7 m / 0 m U R z N d 8 s V Q Q = = < / D a t a M a s h u p > 
</file>

<file path=customXml/itemProps1.xml><?xml version="1.0" encoding="utf-8"?>
<ds:datastoreItem xmlns:ds="http://schemas.openxmlformats.org/officeDocument/2006/customXml" ds:itemID="{FEF44BDB-98A2-4A9C-9E75-B0E5DA0B7D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CARATULA</vt:lpstr>
      <vt:lpstr>GRAFICO</vt:lpstr>
      <vt:lpstr>EXPORTADO</vt:lpstr>
      <vt:lpstr>IMPORTADO</vt:lpstr>
      <vt:lpstr>TOTAL MENSUAL</vt:lpstr>
      <vt:lpstr>EMBARQUES MENSUAL</vt:lpstr>
      <vt:lpstr>PRODUCTO-DESTINO</vt:lpstr>
      <vt:lpstr>TOTALES DESTINO</vt:lpstr>
      <vt:lpstr>OPERADORES</vt:lpstr>
      <vt:lpstr>MOV.  BUQUES</vt:lpstr>
      <vt:lpstr>OPERATORIA MENSUAL x GIRO</vt:lpstr>
      <vt:lpstr>TOTAL ANUAL EXP.</vt:lpstr>
      <vt:lpstr>TOTAL ANUAL IMP.</vt:lpstr>
      <vt:lpstr>TOTAL ANUAL x GIRO</vt:lpstr>
      <vt:lpstr>TOTAL ANUAL BUQUES</vt:lpstr>
      <vt:lpstr>Hoja2</vt:lpstr>
      <vt:lpstr>Hoja3</vt:lpstr>
    </vt:vector>
  </TitlesOfParts>
  <Company>CAMARA DE ACTIVIDADES PORTUARIAS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BONAURA</dc:creator>
  <cp:lastModifiedBy>Silvia</cp:lastModifiedBy>
  <cp:lastPrinted>2025-12-03T16:01:24Z</cp:lastPrinted>
  <dcterms:created xsi:type="dcterms:W3CDTF">2001-01-31T16:04:02Z</dcterms:created>
  <dcterms:modified xsi:type="dcterms:W3CDTF">2026-01-07T15:45:33Z</dcterms:modified>
</cp:coreProperties>
</file>