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ink/ink1.xml" ContentType="application/inkml+xml"/>
  <Override PartName="/xl/ink/ink2.xml" ContentType="application/inkml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os\Estadisticas\"/>
    </mc:Choice>
  </mc:AlternateContent>
  <xr:revisionPtr revIDLastSave="0" documentId="13_ncr:1_{D84544BD-5B52-4780-8662-612FFD2F3209}" xr6:coauthVersionLast="47" xr6:coauthVersionMax="47" xr10:uidLastSave="{00000000-0000-0000-0000-000000000000}"/>
  <bookViews>
    <workbookView xWindow="-120" yWindow="-120" windowWidth="29040" windowHeight="15840" tabRatio="614" xr2:uid="{00000000-000D-0000-FFFF-FFFF00000000}"/>
  </bookViews>
  <sheets>
    <sheet name="CARATULA" sheetId="10" r:id="rId1"/>
    <sheet name="GRAFICO" sheetId="11" r:id="rId2"/>
    <sheet name="EXPORTADO" sheetId="1" r:id="rId3"/>
    <sheet name="IMPORTADO" sheetId="49" r:id="rId4"/>
    <sheet name="TOTAL MENSUAL" sheetId="7" r:id="rId5"/>
    <sheet name="EMBARQUES MENSUAL" sheetId="5" r:id="rId6"/>
    <sheet name="PRODUCTO-DESTINO" sheetId="38" r:id="rId7"/>
    <sheet name="TOTALES DESTINO" sheetId="8" r:id="rId8"/>
    <sheet name="OPERADORES" sheetId="24" r:id="rId9"/>
    <sheet name="MOV.  BUQUES" sheetId="25" r:id="rId10"/>
    <sheet name="OPERATORIA MENSUAL x GIRO" sheetId="36" r:id="rId11"/>
    <sheet name="TOTAL BUQUES " sheetId="34" r:id="rId12"/>
    <sheet name="Hoja2" sheetId="39" r:id="rId13"/>
    <sheet name="Hoja3" sheetId="45" r:id="rId14"/>
  </sheets>
  <definedNames>
    <definedName name="_xlnm._FilterDatabase" localSheetId="2" hidden="1">EXPORTADO!$A$12:$A$12</definedName>
    <definedName name="_xlnm._FilterDatabase" localSheetId="6" hidden="1">'PRODUCTO-DESTINO'!$C$16:$C$32</definedName>
    <definedName name="_xlnm._FilterDatabase" localSheetId="4" hidden="1">'TOTAL MENSUAL'!$C$16:$D$23</definedName>
    <definedName name="_xlnm._FilterDatabase" localSheetId="7" hidden="1">'TOTALES DESTINO'!$D$11:$E$15</definedName>
  </definedNames>
  <calcPr calcId="191029"/>
</workbook>
</file>

<file path=xl/calcChain.xml><?xml version="1.0" encoding="utf-8"?>
<calcChain xmlns="http://schemas.openxmlformats.org/spreadsheetml/2006/main">
  <c r="E28" i="8" l="1"/>
  <c r="H33" i="38"/>
  <c r="J25" i="38"/>
  <c r="J24" i="38"/>
  <c r="J20" i="38"/>
  <c r="J26" i="38"/>
  <c r="J29" i="38"/>
  <c r="J22" i="38"/>
  <c r="J32" i="38"/>
  <c r="J31" i="38"/>
  <c r="J23" i="38"/>
  <c r="J21" i="38"/>
  <c r="J17" i="38"/>
  <c r="J16" i="38"/>
  <c r="J28" i="38"/>
  <c r="J30" i="38"/>
  <c r="J18" i="38"/>
  <c r="H88" i="24" l="1"/>
  <c r="H85" i="24"/>
  <c r="H82" i="24"/>
  <c r="H96" i="24"/>
  <c r="H94" i="24"/>
  <c r="H92" i="24"/>
  <c r="H90" i="24"/>
  <c r="H79" i="24"/>
  <c r="H77" i="24"/>
  <c r="H61" i="24"/>
  <c r="H52" i="24"/>
  <c r="H49" i="24"/>
  <c r="H46" i="24"/>
  <c r="H19" i="24"/>
  <c r="F94" i="5"/>
  <c r="F90" i="5"/>
  <c r="F102" i="5"/>
  <c r="F100" i="5"/>
  <c r="F98" i="5"/>
  <c r="F96" i="5"/>
  <c r="F86" i="5"/>
  <c r="F83" i="5"/>
  <c r="F81" i="5"/>
  <c r="F65" i="5"/>
  <c r="F60" i="5"/>
  <c r="F57" i="5"/>
  <c r="F54" i="5"/>
  <c r="F51" i="5"/>
  <c r="F45" i="5"/>
  <c r="F18" i="5"/>
  <c r="V24" i="1"/>
  <c r="V19" i="1"/>
  <c r="V22" i="1"/>
  <c r="V18" i="1"/>
  <c r="V13" i="1"/>
  <c r="E13" i="11"/>
  <c r="H43" i="24"/>
  <c r="H16" i="24"/>
  <c r="F67" i="5"/>
  <c r="F28" i="5"/>
  <c r="F26" i="5"/>
  <c r="F22" i="5"/>
  <c r="D14" i="34"/>
  <c r="V25" i="1"/>
  <c r="C14" i="34"/>
  <c r="J27" i="38"/>
  <c r="H73" i="24"/>
  <c r="F77" i="5"/>
  <c r="F42" i="5"/>
  <c r="F38" i="5"/>
  <c r="F36" i="5"/>
  <c r="F24" i="5"/>
  <c r="F15" i="5"/>
  <c r="V14" i="1"/>
  <c r="V20" i="1"/>
  <c r="E17" i="36"/>
  <c r="J19" i="38"/>
  <c r="Y52" i="25" l="1"/>
  <c r="R52" i="25"/>
  <c r="J52" i="25"/>
  <c r="C52" i="25"/>
  <c r="H54" i="24"/>
  <c r="F62" i="5"/>
  <c r="I21" i="49"/>
  <c r="H21" i="49"/>
  <c r="G21" i="49"/>
  <c r="F21" i="49"/>
  <c r="E21" i="49"/>
  <c r="D21" i="49"/>
  <c r="C21" i="49"/>
  <c r="J20" i="49"/>
  <c r="H63" i="24"/>
  <c r="H41" i="24"/>
  <c r="F40" i="5"/>
  <c r="F13" i="5"/>
  <c r="I33" i="38"/>
  <c r="F34" i="5"/>
  <c r="F79" i="5"/>
  <c r="F75" i="5"/>
  <c r="F73" i="5"/>
  <c r="F71" i="5"/>
  <c r="F69" i="5"/>
  <c r="H56" i="24"/>
  <c r="H37" i="24"/>
  <c r="H35" i="24"/>
  <c r="H29" i="24"/>
  <c r="H27" i="24"/>
  <c r="H21" i="24"/>
  <c r="H75" i="24"/>
  <c r="H71" i="24"/>
  <c r="H69" i="24"/>
  <c r="H67" i="24"/>
  <c r="H65" i="24"/>
  <c r="H23" i="24"/>
  <c r="H25" i="24"/>
  <c r="H31" i="24"/>
  <c r="H33" i="24"/>
  <c r="F32" i="5"/>
  <c r="J21" i="49" l="1"/>
  <c r="F11" i="5"/>
  <c r="H58" i="24"/>
  <c r="D33" i="7"/>
  <c r="F33" i="38" l="1"/>
  <c r="G33" i="38"/>
  <c r="H12" i="24"/>
  <c r="D23" i="7"/>
  <c r="U26" i="1" l="1"/>
  <c r="T26" i="1"/>
  <c r="S26" i="1"/>
  <c r="R26" i="1"/>
  <c r="P26" i="1"/>
  <c r="O26" i="1"/>
  <c r="N26" i="1"/>
  <c r="M26" i="1"/>
  <c r="K26" i="1"/>
  <c r="J26" i="1"/>
  <c r="I26" i="1"/>
  <c r="H26" i="1"/>
  <c r="G26" i="1"/>
  <c r="F26" i="1"/>
  <c r="E26" i="1"/>
  <c r="D26" i="1"/>
  <c r="C26" i="1"/>
  <c r="B26" i="1"/>
  <c r="V23" i="1"/>
  <c r="Q26" i="1"/>
  <c r="V15" i="1"/>
  <c r="V16" i="1"/>
  <c r="V21" i="1"/>
  <c r="V17" i="1"/>
  <c r="F30" i="5" l="1"/>
  <c r="H14" i="24" l="1"/>
  <c r="F20" i="5"/>
  <c r="H39" i="24" l="1"/>
  <c r="E33" i="38" l="1"/>
  <c r="D33" i="38" l="1"/>
  <c r="J33" i="38" s="1"/>
  <c r="V26" i="1"/>
  <c r="G52" i="25"/>
</calcChain>
</file>

<file path=xl/sharedStrings.xml><?xml version="1.0" encoding="utf-8"?>
<sst xmlns="http://schemas.openxmlformats.org/spreadsheetml/2006/main" count="820" uniqueCount="209">
  <si>
    <t>TRIGO</t>
  </si>
  <si>
    <t>TOTALES</t>
  </si>
  <si>
    <t>LISTADO DE EMBARQUES POR BUQUE Y EXPORTADOR</t>
  </si>
  <si>
    <t>PRODUCTOS</t>
  </si>
  <si>
    <t>TONELADAS</t>
  </si>
  <si>
    <t>TRIMAR S.A.</t>
  </si>
  <si>
    <t>BRISAMAR S.A.</t>
  </si>
  <si>
    <t>CEBADA</t>
  </si>
  <si>
    <t>EXPORTADORES</t>
  </si>
  <si>
    <t>TOTAL</t>
  </si>
  <si>
    <t>EXPORTACIONES (En Toneladas)</t>
  </si>
  <si>
    <t>LISTADO POR EXPORTADOR / PRODUCTOS</t>
  </si>
  <si>
    <t>BUQUE</t>
  </si>
  <si>
    <t>GIRO</t>
  </si>
  <si>
    <t>FIN CARGA</t>
  </si>
  <si>
    <t>PRODUCTO</t>
  </si>
  <si>
    <t>TON.</t>
  </si>
  <si>
    <t>DESTINO</t>
  </si>
  <si>
    <t>LISTADO DE TOTALES POR PRODUCTOS</t>
  </si>
  <si>
    <t>EXPORTACION</t>
  </si>
  <si>
    <t>AGENCIA</t>
  </si>
  <si>
    <t>ESTIBAJE</t>
  </si>
  <si>
    <t>MOVIMIENTOS DE BUQUES POR AGENCIA Y ESTIBAJE</t>
  </si>
  <si>
    <t>NOMBRE</t>
  </si>
  <si>
    <t>E</t>
  </si>
  <si>
    <t>M</t>
  </si>
  <si>
    <t>P</t>
  </si>
  <si>
    <t>C/L</t>
  </si>
  <si>
    <t>C. ENTRADA</t>
  </si>
  <si>
    <t>T.R.N.</t>
  </si>
  <si>
    <t>PROCEDENCIA</t>
  </si>
  <si>
    <t>C. SALIDA</t>
  </si>
  <si>
    <t>AMARRE</t>
  </si>
  <si>
    <t>HORA</t>
  </si>
  <si>
    <t>PROM. ENT.</t>
  </si>
  <si>
    <t>SALIDA</t>
  </si>
  <si>
    <t>T. PUERTO</t>
  </si>
  <si>
    <t>PROM. TOTAL</t>
  </si>
  <si>
    <t>POROTO SOJA</t>
  </si>
  <si>
    <t>MAIZ</t>
  </si>
  <si>
    <t>RADA</t>
  </si>
  <si>
    <t>P. CASC. SOJA</t>
  </si>
  <si>
    <t>PLEAMAR S.A.</t>
  </si>
  <si>
    <t>SEA LION S.A.</t>
  </si>
  <si>
    <t>HARINA SOJA</t>
  </si>
  <si>
    <t>ACEITE GIRASOL</t>
  </si>
  <si>
    <t>ACEITE SOJA</t>
  </si>
  <si>
    <t>PELLET SOJA</t>
  </si>
  <si>
    <t>ACEITE CANOLA</t>
  </si>
  <si>
    <t>ACEITE COLZA</t>
  </si>
  <si>
    <t>TONELADAS EXPORTADAS:</t>
  </si>
  <si>
    <t>ESLORA PROMEDIO:</t>
  </si>
  <si>
    <t>CALADO PROMEDIO / SALIDA:</t>
  </si>
  <si>
    <t>TONELADAS IMPORTADAS:</t>
  </si>
  <si>
    <t>TONELADAS EXPORTADAS POR DESTINOS</t>
  </si>
  <si>
    <t>BUQUES</t>
  </si>
  <si>
    <t>EXPORTADO</t>
  </si>
  <si>
    <t xml:space="preserve"> ENERO</t>
  </si>
  <si>
    <t>MESES</t>
  </si>
  <si>
    <t xml:space="preserve"> </t>
  </si>
  <si>
    <t>ARGENTINA</t>
  </si>
  <si>
    <t>BRASIL</t>
  </si>
  <si>
    <t xml:space="preserve"> CURCIJA S.A.</t>
  </si>
  <si>
    <t>Nº</t>
  </si>
  <si>
    <t>DESTINOS</t>
  </si>
  <si>
    <t>C</t>
  </si>
  <si>
    <t>COLZA</t>
  </si>
  <si>
    <t>H.TRIGO</t>
  </si>
  <si>
    <t xml:space="preserve">  </t>
  </si>
  <si>
    <t>LISTADO POR PAISES / PRODUCTOS</t>
  </si>
  <si>
    <t xml:space="preserve"> MAIZ</t>
  </si>
  <si>
    <t>CEBADA FORRAJ.</t>
  </si>
  <si>
    <t>4/5</t>
  </si>
  <si>
    <t>3</t>
  </si>
  <si>
    <t>1</t>
  </si>
  <si>
    <t>SEMILLA GIRASOL</t>
  </si>
  <si>
    <t>TOTAL GENERAL</t>
  </si>
  <si>
    <t>FERTILIZANTES</t>
  </si>
  <si>
    <t>IMPORTADOR</t>
  </si>
  <si>
    <t xml:space="preserve">TOTAL DE BUQUES  </t>
  </si>
  <si>
    <t xml:space="preserve"> BUNGE S.A.</t>
  </si>
  <si>
    <t>TIEMPO PROMEDIO / AMARRE:</t>
  </si>
  <si>
    <t>ESTADIA PROMEDIO / PUERTO:</t>
  </si>
  <si>
    <t>PROM.  TOTAL</t>
  </si>
  <si>
    <t>e-mail: camaraportuaria2017@gmail.com</t>
  </si>
  <si>
    <t>DAP</t>
  </si>
  <si>
    <t>MAP</t>
  </si>
  <si>
    <t>TSP</t>
  </si>
  <si>
    <t>UAN</t>
  </si>
  <si>
    <t>CEBADA FORRAJERA</t>
  </si>
  <si>
    <t xml:space="preserve">MOVIMIENTO DE  BUQUES  </t>
  </si>
  <si>
    <t>SORGO</t>
  </si>
  <si>
    <t xml:space="preserve"> CANTABRIA S.A.</t>
  </si>
  <si>
    <t>MALTA</t>
  </si>
  <si>
    <t xml:space="preserve"> GEAR S.A.</t>
  </si>
  <si>
    <t>PELLETS GIRASOL</t>
  </si>
  <si>
    <t>SERVIPORT SRL</t>
  </si>
  <si>
    <t>MESZ</t>
  </si>
  <si>
    <t xml:space="preserve"> ASOC. COOP. ARG. CL</t>
  </si>
  <si>
    <t xml:space="preserve"> VITERRA ARGENTINA S.A.</t>
  </si>
  <si>
    <t xml:space="preserve">   CALADO PROMEDIO / ENTRADA:</t>
  </si>
  <si>
    <t xml:space="preserve">  Provincia de Buenos Aires </t>
  </si>
  <si>
    <t>Calle 517 - 2125 ( 7631 )  - Quequén - Partido de Necochea</t>
  </si>
  <si>
    <t>L</t>
  </si>
  <si>
    <t>MES9</t>
  </si>
  <si>
    <t>I.S.AGENT S.A.</t>
  </si>
  <si>
    <t>ASOC. COOP. ARG. CL</t>
  </si>
  <si>
    <t>VIETNAM</t>
  </si>
  <si>
    <t>VITERRA ARGENTINA S.A.</t>
  </si>
  <si>
    <t>NEQUEN S.A.</t>
  </si>
  <si>
    <t>EXPORTACIONES EN TONELADAS</t>
  </si>
  <si>
    <t>UREA</t>
  </si>
  <si>
    <t>PELLETS COLZA</t>
  </si>
  <si>
    <t>MALASIA</t>
  </si>
  <si>
    <t xml:space="preserve"> L. D. C.  S.A.</t>
  </si>
  <si>
    <t>CHINA</t>
  </si>
  <si>
    <t xml:space="preserve"> ACEITE GIRASOL</t>
  </si>
  <si>
    <t xml:space="preserve"> PELLETS GIRASOL</t>
  </si>
  <si>
    <t>6</t>
  </si>
  <si>
    <t xml:space="preserve"> FERTILIZANTES</t>
  </si>
  <si>
    <t>LISTADO DE IMPORTACIONES (En Toneladas)</t>
  </si>
  <si>
    <t>IMPORTACION</t>
  </si>
  <si>
    <t>COFCO INT. ARG. S.A.</t>
  </si>
  <si>
    <t>10</t>
  </si>
  <si>
    <t>BUNGE S.A.</t>
  </si>
  <si>
    <t xml:space="preserve"> CEBADA FORRAJERA</t>
  </si>
  <si>
    <t xml:space="preserve"> TRIGO</t>
  </si>
  <si>
    <t>INDONESIA</t>
  </si>
  <si>
    <t>OPERATORIA MENSUAL POR GIRO</t>
  </si>
  <si>
    <t>P. CASC. GIRASOL</t>
  </si>
  <si>
    <t>INDIA</t>
  </si>
  <si>
    <t>E. ARABES</t>
  </si>
  <si>
    <t>CANTABRIA S.A.</t>
  </si>
  <si>
    <t>GEAR S.A.</t>
  </si>
  <si>
    <t>L.D.C. ARG. S.A.</t>
  </si>
  <si>
    <t>BANGLADESH</t>
  </si>
  <si>
    <t>A. SAUDITA</t>
  </si>
  <si>
    <t>CURCIJA S.A.</t>
  </si>
  <si>
    <t>CHILE</t>
  </si>
  <si>
    <t>PERIODO:  01/01/2026 - 31/01/2026</t>
  </si>
  <si>
    <t>PERIODO:   01/01/2026 - 31/01/2026</t>
  </si>
  <si>
    <t xml:space="preserve"> PERIODO:   01/01/2026 - 31/01/2026</t>
  </si>
  <si>
    <t xml:space="preserve"> PERIODO:  01/01/2026 - 31/01/2026</t>
  </si>
  <si>
    <t xml:space="preserve"> CEBADA </t>
  </si>
  <si>
    <t xml:space="preserve"> MALTERIA-CERVECERIA QUILMES S.A.</t>
  </si>
  <si>
    <t xml:space="preserve"> ALEA &amp; CIA S.A.</t>
  </si>
  <si>
    <t xml:space="preserve"> E. -GRAIN S.A.</t>
  </si>
  <si>
    <t xml:space="preserve"> CHS DE ARGENTINA S.A.</t>
  </si>
  <si>
    <t xml:space="preserve"> BAYA CASAL S.A.</t>
  </si>
  <si>
    <t xml:space="preserve"> COFCO ARGENTINA S.A.</t>
  </si>
  <si>
    <t>ULTRA RELIANCE</t>
  </si>
  <si>
    <t>PELICAN ISLAND</t>
  </si>
  <si>
    <t>MALTERIA-CERVECERIA QUILMES S.A.</t>
  </si>
  <si>
    <t xml:space="preserve">CEBADA </t>
  </si>
  <si>
    <t>PS FRAMURA</t>
  </si>
  <si>
    <t>ES CARE</t>
  </si>
  <si>
    <t>URUGUAY</t>
  </si>
  <si>
    <t>NING JING HAI</t>
  </si>
  <si>
    <t>PALLADA</t>
  </si>
  <si>
    <t>PORT IMABARI</t>
  </si>
  <si>
    <t>FIDELITY</t>
  </si>
  <si>
    <t>CL EPIC</t>
  </si>
  <si>
    <t>LAGUNA SECA</t>
  </si>
  <si>
    <t>IRAN</t>
  </si>
  <si>
    <t>GOLDEN FRIEND</t>
  </si>
  <si>
    <t>SCARLET STORK</t>
  </si>
  <si>
    <t>SJ ATLANTIC</t>
  </si>
  <si>
    <t>AMBER ETERNITY</t>
  </si>
  <si>
    <t>FILIPINAS</t>
  </si>
  <si>
    <t>INDIGO SPICA</t>
  </si>
  <si>
    <t>NORD VIRAGE</t>
  </si>
  <si>
    <t>AKRA</t>
  </si>
  <si>
    <t>ALEA &amp; CIA S.A.</t>
  </si>
  <si>
    <t>E. - GRAIN S.A.</t>
  </si>
  <si>
    <t>JAG ARNAV</t>
  </si>
  <si>
    <t>BAYA CASAL S.A.</t>
  </si>
  <si>
    <t>STAR PEACE</t>
  </si>
  <si>
    <t>BERLINDA</t>
  </si>
  <si>
    <t>AEOLIAN LIGHT</t>
  </si>
  <si>
    <t>JI XIAN FENG</t>
  </si>
  <si>
    <t>AQUAGRACE</t>
  </si>
  <si>
    <t>REINO UNIDO</t>
  </si>
  <si>
    <t>LOCH LONG</t>
  </si>
  <si>
    <t>CHS DE ARGENTINA S.A.</t>
  </si>
  <si>
    <t>APJ PRITI 2</t>
  </si>
  <si>
    <t>GEBE OLDENDORFF</t>
  </si>
  <si>
    <t>SEACON DUBAI</t>
  </si>
  <si>
    <t>COLOMBIA</t>
  </si>
  <si>
    <t>RAPALLO</t>
  </si>
  <si>
    <t>TAILANDIA</t>
  </si>
  <si>
    <t>BERGE TATEYAMA</t>
  </si>
  <si>
    <t>ERTEA</t>
  </si>
  <si>
    <t>AMBERJACK</t>
  </si>
  <si>
    <t>LOCARNO</t>
  </si>
  <si>
    <t>BBG YULIN</t>
  </si>
  <si>
    <t>FRANCIA</t>
  </si>
  <si>
    <t>HOANH SON ATLANTIC</t>
  </si>
  <si>
    <t>JORDANIA</t>
  </si>
  <si>
    <t>HYDRUS</t>
  </si>
  <si>
    <t>PAC SHARON</t>
  </si>
  <si>
    <t>PORT BELMONTE</t>
  </si>
  <si>
    <t>CAPTAIN P. EGGLEZOS</t>
  </si>
  <si>
    <t>STAR GALAXY</t>
  </si>
  <si>
    <t>T. FERTILIZANTES</t>
  </si>
  <si>
    <t>ZJ ATLANTIC</t>
  </si>
  <si>
    <t>R. UNIDO</t>
  </si>
  <si>
    <t>MARRUECOS</t>
  </si>
  <si>
    <t>COSTA DE MARFIL</t>
  </si>
  <si>
    <t>SUDAFRICA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</si>
</sst>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"/>
    <numFmt numFmtId="165" formatCode="0;[Red]0"/>
    <numFmt numFmtId="166" formatCode="dd/mm/yy;@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1"/>
      <name val="Arial"/>
      <family val="2"/>
    </font>
    <font>
      <sz val="9"/>
      <name val="Verdana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color indexed="18"/>
      <name val="Verdana"/>
      <family val="2"/>
    </font>
    <font>
      <b/>
      <sz val="9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Segoe UI Historic"/>
      <family val="2"/>
    </font>
    <font>
      <sz val="8"/>
      <color theme="1"/>
      <name val="Segoe UI Historic"/>
      <family val="2"/>
    </font>
    <font>
      <sz val="10"/>
      <name val="Segoe UI Historic"/>
      <family val="2"/>
    </font>
    <font>
      <b/>
      <sz val="8"/>
      <color rgb="FFFF0000"/>
      <name val="Segoe UI Historic"/>
      <family val="2"/>
    </font>
    <font>
      <b/>
      <sz val="10"/>
      <name val="Segoe UI Historic"/>
      <family val="2"/>
    </font>
    <font>
      <sz val="8"/>
      <name val="Segoe UI Historic"/>
      <family val="2"/>
    </font>
    <font>
      <b/>
      <sz val="8"/>
      <name val="Segoe UI Historic"/>
      <family val="2"/>
    </font>
    <font>
      <b/>
      <sz val="9"/>
      <name val="Segoe UI Historic"/>
      <family val="2"/>
    </font>
    <font>
      <b/>
      <sz val="8"/>
      <color indexed="10"/>
      <name val="Segoe UI Historic"/>
      <family val="2"/>
    </font>
    <font>
      <sz val="9"/>
      <name val="Segoe UI Histor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5" fillId="0" borderId="0"/>
    <xf numFmtId="0" fontId="3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0" fontId="19" fillId="0" borderId="0" xfId="0" applyFont="1"/>
    <xf numFmtId="0" fontId="14" fillId="0" borderId="0" xfId="0" applyFont="1" applyAlignment="1">
      <alignment horizontal="center"/>
    </xf>
    <xf numFmtId="0" fontId="10" fillId="0" borderId="0" xfId="0" applyFont="1"/>
    <xf numFmtId="0" fontId="17" fillId="0" borderId="1" xfId="0" applyFont="1" applyBorder="1"/>
    <xf numFmtId="1" fontId="17" fillId="0" borderId="2" xfId="0" applyNumberFormat="1" applyFont="1" applyBorder="1"/>
    <xf numFmtId="0" fontId="24" fillId="0" borderId="0" xfId="0" applyFont="1" applyAlignment="1">
      <alignment horizontal="centerContinuous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3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/>
    <xf numFmtId="0" fontId="26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 shrinkToFi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4" borderId="0" xfId="1" applyFont="1" applyFill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42" fillId="0" borderId="0" xfId="0" applyFont="1" applyAlignment="1">
      <alignment horizontal="center"/>
    </xf>
    <xf numFmtId="10" fontId="0" fillId="0" borderId="0" xfId="0" applyNumberFormat="1"/>
    <xf numFmtId="16" fontId="0" fillId="0" borderId="0" xfId="0" applyNumberFormat="1"/>
    <xf numFmtId="0" fontId="43" fillId="4" borderId="6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7" fillId="0" borderId="23" xfId="0" applyFont="1" applyBorder="1"/>
    <xf numFmtId="1" fontId="17" fillId="0" borderId="20" xfId="0" applyNumberFormat="1" applyFont="1" applyBorder="1"/>
    <xf numFmtId="0" fontId="17" fillId="0" borderId="12" xfId="0" applyFont="1" applyBorder="1"/>
    <xf numFmtId="0" fontId="20" fillId="0" borderId="1" xfId="0" applyFont="1" applyBorder="1"/>
    <xf numFmtId="0" fontId="17" fillId="0" borderId="8" xfId="0" applyFont="1" applyBorder="1" applyAlignment="1">
      <alignment horizontal="right"/>
    </xf>
    <xf numFmtId="0" fontId="17" fillId="0" borderId="2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 shrinkToFit="1"/>
    </xf>
    <xf numFmtId="0" fontId="41" fillId="5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41" fillId="6" borderId="27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right" vertical="center"/>
    </xf>
    <xf numFmtId="0" fontId="41" fillId="6" borderId="27" xfId="0" applyFont="1" applyFill="1" applyBorder="1" applyAlignment="1">
      <alignment horizontal="right" vertical="center"/>
    </xf>
    <xf numFmtId="0" fontId="41" fillId="6" borderId="2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12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22" fillId="5" borderId="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39" fillId="0" borderId="2" xfId="1" applyFont="1" applyBorder="1" applyAlignment="1">
      <alignment horizontal="right"/>
    </xf>
    <xf numFmtId="0" fontId="41" fillId="5" borderId="4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0" fillId="4" borderId="23" xfId="1" applyFont="1" applyFill="1" applyBorder="1" applyAlignment="1">
      <alignment horizontal="center"/>
    </xf>
    <xf numFmtId="0" fontId="39" fillId="0" borderId="25" xfId="1" applyFont="1" applyBorder="1" applyAlignment="1">
      <alignment horizontal="center"/>
    </xf>
    <xf numFmtId="0" fontId="39" fillId="0" borderId="20" xfId="1" applyFont="1" applyBorder="1" applyAlignment="1">
      <alignment horizontal="center"/>
    </xf>
    <xf numFmtId="1" fontId="17" fillId="0" borderId="29" xfId="0" applyNumberFormat="1" applyFont="1" applyBorder="1"/>
    <xf numFmtId="0" fontId="41" fillId="4" borderId="0" xfId="0" applyFont="1" applyFill="1"/>
    <xf numFmtId="0" fontId="14" fillId="0" borderId="0" xfId="0" applyFont="1" applyAlignment="1">
      <alignment horizontal="left"/>
    </xf>
    <xf numFmtId="0" fontId="17" fillId="0" borderId="30" xfId="0" applyFont="1" applyBorder="1"/>
    <xf numFmtId="0" fontId="12" fillId="0" borderId="1" xfId="0" applyFont="1" applyBorder="1"/>
    <xf numFmtId="0" fontId="12" fillId="5" borderId="15" xfId="0" applyFont="1" applyFill="1" applyBorder="1" applyAlignment="1">
      <alignment horizontal="center" vertical="center"/>
    </xf>
    <xf numFmtId="22" fontId="17" fillId="5" borderId="9" xfId="0" applyNumberFormat="1" applyFont="1" applyFill="1" applyBorder="1" applyAlignment="1">
      <alignment horizontal="center" vertical="center"/>
    </xf>
    <xf numFmtId="49" fontId="17" fillId="0" borderId="10" xfId="0" applyNumberFormat="1" applyFont="1" applyBorder="1"/>
    <xf numFmtId="1" fontId="17" fillId="0" borderId="11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right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22" fillId="3" borderId="5" xfId="0" applyNumberFormat="1" applyFont="1" applyFill="1" applyBorder="1"/>
    <xf numFmtId="0" fontId="45" fillId="0" borderId="10" xfId="0" applyFont="1" applyBorder="1" applyAlignment="1">
      <alignment horizontal="center"/>
    </xf>
    <xf numFmtId="0" fontId="39" fillId="0" borderId="12" xfId="1" applyFont="1" applyBorder="1" applyAlignment="1">
      <alignment horizontal="right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 vertical="center" wrapText="1" shrinkToFit="1"/>
    </xf>
    <xf numFmtId="0" fontId="40" fillId="4" borderId="10" xfId="1" applyFont="1" applyFill="1" applyBorder="1" applyAlignment="1">
      <alignment horizontal="center"/>
    </xf>
    <xf numFmtId="0" fontId="39" fillId="0" borderId="33" xfId="1" applyFont="1" applyBorder="1" applyAlignment="1">
      <alignment horizontal="center"/>
    </xf>
    <xf numFmtId="0" fontId="39" fillId="0" borderId="12" xfId="1" applyFont="1" applyBorder="1" applyAlignment="1">
      <alignment horizontal="center"/>
    </xf>
    <xf numFmtId="0" fontId="26" fillId="3" borderId="19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/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 vertical="center"/>
    </xf>
    <xf numFmtId="0" fontId="38" fillId="5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right"/>
    </xf>
    <xf numFmtId="0" fontId="12" fillId="0" borderId="10" xfId="0" applyFont="1" applyBorder="1"/>
    <xf numFmtId="0" fontId="12" fillId="3" borderId="3" xfId="0" applyFont="1" applyFill="1" applyBorder="1" applyAlignment="1">
      <alignment horizontal="center"/>
    </xf>
    <xf numFmtId="1" fontId="12" fillId="5" borderId="5" xfId="0" applyNumberFormat="1" applyFont="1" applyFill="1" applyBorder="1"/>
    <xf numFmtId="0" fontId="15" fillId="0" borderId="0" xfId="0" applyFont="1"/>
    <xf numFmtId="0" fontId="15" fillId="4" borderId="0" xfId="0" applyFont="1" applyFill="1"/>
    <xf numFmtId="0" fontId="41" fillId="4" borderId="0" xfId="0" applyFont="1" applyFill="1" applyAlignment="1">
      <alignment horizontal="center"/>
    </xf>
    <xf numFmtId="0" fontId="26" fillId="3" borderId="21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/>
    </xf>
    <xf numFmtId="165" fontId="47" fillId="5" borderId="5" xfId="0" applyNumberFormat="1" applyFont="1" applyFill="1" applyBorder="1" applyAlignment="1">
      <alignment horizontal="right"/>
    </xf>
    <xf numFmtId="166" fontId="17" fillId="5" borderId="9" xfId="0" applyNumberFormat="1" applyFont="1" applyFill="1" applyBorder="1" applyAlignment="1">
      <alignment horizontal="center" vertical="center"/>
    </xf>
    <xf numFmtId="0" fontId="49" fillId="4" borderId="39" xfId="0" applyFont="1" applyFill="1" applyBorder="1" applyAlignment="1">
      <alignment horizontal="center" vertical="center"/>
    </xf>
    <xf numFmtId="0" fontId="49" fillId="4" borderId="38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50" fillId="4" borderId="41" xfId="0" applyFont="1" applyFill="1" applyBorder="1" applyAlignment="1">
      <alignment horizontal="center" vertical="center"/>
    </xf>
    <xf numFmtId="164" fontId="51" fillId="4" borderId="23" xfId="0" applyNumberFormat="1" applyFont="1" applyFill="1" applyBorder="1" applyAlignment="1">
      <alignment horizontal="center" vertical="center"/>
    </xf>
    <xf numFmtId="164" fontId="51" fillId="4" borderId="42" xfId="0" applyNumberFormat="1" applyFont="1" applyFill="1" applyBorder="1" applyAlignment="1">
      <alignment horizontal="center" vertical="center"/>
    </xf>
    <xf numFmtId="40" fontId="51" fillId="4" borderId="42" xfId="0" applyNumberFormat="1" applyFont="1" applyFill="1" applyBorder="1" applyAlignment="1">
      <alignment horizontal="center" vertical="center"/>
    </xf>
    <xf numFmtId="0" fontId="51" fillId="4" borderId="42" xfId="0" applyFont="1" applyFill="1" applyBorder="1" applyAlignment="1">
      <alignment horizontal="center" vertical="center"/>
    </xf>
    <xf numFmtId="2" fontId="51" fillId="4" borderId="42" xfId="0" applyNumberFormat="1" applyFont="1" applyFill="1" applyBorder="1" applyAlignment="1">
      <alignment horizontal="center" vertical="center"/>
    </xf>
    <xf numFmtId="2" fontId="51" fillId="4" borderId="42" xfId="0" applyNumberFormat="1" applyFont="1" applyFill="1" applyBorder="1" applyAlignment="1" applyProtection="1">
      <alignment horizontal="center" vertical="center"/>
      <protection locked="0"/>
    </xf>
    <xf numFmtId="166" fontId="51" fillId="4" borderId="42" xfId="0" applyNumberFormat="1" applyFont="1" applyFill="1" applyBorder="1" applyAlignment="1">
      <alignment horizontal="center" vertical="center"/>
    </xf>
    <xf numFmtId="4" fontId="51" fillId="4" borderId="42" xfId="0" applyNumberFormat="1" applyFont="1" applyFill="1" applyBorder="1" applyAlignment="1">
      <alignment horizontal="center" vertical="center"/>
    </xf>
    <xf numFmtId="40" fontId="51" fillId="4" borderId="20" xfId="0" applyNumberFormat="1" applyFont="1" applyFill="1" applyBorder="1" applyAlignment="1">
      <alignment horizontal="center" vertical="center"/>
    </xf>
    <xf numFmtId="0" fontId="50" fillId="4" borderId="38" xfId="0" applyFont="1" applyFill="1" applyBorder="1" applyAlignment="1">
      <alignment horizontal="center" vertical="center"/>
    </xf>
    <xf numFmtId="164" fontId="51" fillId="4" borderId="1" xfId="0" applyNumberFormat="1" applyFont="1" applyFill="1" applyBorder="1" applyAlignment="1">
      <alignment horizontal="center" vertical="center"/>
    </xf>
    <xf numFmtId="164" fontId="51" fillId="4" borderId="8" xfId="0" applyNumberFormat="1" applyFont="1" applyFill="1" applyBorder="1" applyAlignment="1">
      <alignment horizontal="center" vertical="center"/>
    </xf>
    <xf numFmtId="40" fontId="51" fillId="4" borderId="8" xfId="0" applyNumberFormat="1" applyFont="1" applyFill="1" applyBorder="1" applyAlignment="1">
      <alignment horizontal="center" vertical="center"/>
    </xf>
    <xf numFmtId="0" fontId="51" fillId="4" borderId="8" xfId="0" applyFont="1" applyFill="1" applyBorder="1" applyAlignment="1">
      <alignment horizontal="center" vertical="center"/>
    </xf>
    <xf numFmtId="2" fontId="51" fillId="4" borderId="8" xfId="0" applyNumberFormat="1" applyFont="1" applyFill="1" applyBorder="1" applyAlignment="1">
      <alignment horizontal="center" vertical="center"/>
    </xf>
    <xf numFmtId="2" fontId="51" fillId="4" borderId="8" xfId="0" applyNumberFormat="1" applyFont="1" applyFill="1" applyBorder="1" applyAlignment="1" applyProtection="1">
      <alignment horizontal="center" vertical="center"/>
      <protection locked="0"/>
    </xf>
    <xf numFmtId="166" fontId="51" fillId="4" borderId="8" xfId="0" applyNumberFormat="1" applyFont="1" applyFill="1" applyBorder="1" applyAlignment="1">
      <alignment horizontal="center" vertical="center"/>
    </xf>
    <xf numFmtId="4" fontId="51" fillId="4" borderId="8" xfId="0" applyNumberFormat="1" applyFont="1" applyFill="1" applyBorder="1" applyAlignment="1">
      <alignment horizontal="center" vertical="center"/>
    </xf>
    <xf numFmtId="40" fontId="51" fillId="4" borderId="2" xfId="0" applyNumberFormat="1" applyFont="1" applyFill="1" applyBorder="1" applyAlignment="1">
      <alignment horizontal="center" vertical="center"/>
    </xf>
    <xf numFmtId="14" fontId="51" fillId="4" borderId="8" xfId="0" applyNumberFormat="1" applyFont="1" applyFill="1" applyBorder="1" applyAlignment="1">
      <alignment horizontal="center" vertical="center"/>
    </xf>
    <xf numFmtId="0" fontId="50" fillId="4" borderId="40" xfId="0" applyFont="1" applyFill="1" applyBorder="1" applyAlignment="1">
      <alignment horizontal="center" vertical="center"/>
    </xf>
    <xf numFmtId="164" fontId="51" fillId="4" borderId="36" xfId="0" applyNumberFormat="1" applyFont="1" applyFill="1" applyBorder="1" applyAlignment="1">
      <alignment horizontal="center" vertical="center"/>
    </xf>
    <xf numFmtId="40" fontId="51" fillId="4" borderId="36" xfId="0" applyNumberFormat="1" applyFont="1" applyFill="1" applyBorder="1" applyAlignment="1">
      <alignment horizontal="center" vertical="center"/>
    </xf>
    <xf numFmtId="0" fontId="51" fillId="4" borderId="36" xfId="0" applyFont="1" applyFill="1" applyBorder="1" applyAlignment="1">
      <alignment horizontal="center" vertical="center"/>
    </xf>
    <xf numFmtId="2" fontId="51" fillId="4" borderId="36" xfId="0" applyNumberFormat="1" applyFont="1" applyFill="1" applyBorder="1" applyAlignment="1" applyProtection="1">
      <alignment horizontal="center" vertical="center"/>
      <protection locked="0"/>
    </xf>
    <xf numFmtId="166" fontId="51" fillId="4" borderId="36" xfId="0" applyNumberFormat="1" applyFont="1" applyFill="1" applyBorder="1" applyAlignment="1">
      <alignment horizontal="center" vertical="center"/>
    </xf>
    <xf numFmtId="4" fontId="51" fillId="4" borderId="36" xfId="0" applyNumberFormat="1" applyFont="1" applyFill="1" applyBorder="1" applyAlignment="1">
      <alignment horizontal="center" vertical="center"/>
    </xf>
    <xf numFmtId="40" fontId="51" fillId="4" borderId="37" xfId="0" applyNumberFormat="1" applyFont="1" applyFill="1" applyBorder="1" applyAlignment="1">
      <alignment horizontal="center" vertical="center"/>
    </xf>
    <xf numFmtId="0" fontId="52" fillId="0" borderId="0" xfId="0" applyFont="1"/>
    <xf numFmtId="164" fontId="53" fillId="0" borderId="0" xfId="0" applyNumberFormat="1" applyFont="1" applyAlignment="1">
      <alignment horizontal="center"/>
    </xf>
    <xf numFmtId="0" fontId="54" fillId="0" borderId="0" xfId="0" applyFont="1"/>
    <xf numFmtId="2" fontId="53" fillId="0" borderId="0" xfId="0" applyNumberFormat="1" applyFont="1" applyAlignment="1">
      <alignment horizontal="center"/>
    </xf>
    <xf numFmtId="0" fontId="55" fillId="0" borderId="13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3" fontId="58" fillId="0" borderId="14" xfId="0" applyNumberFormat="1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3" fontId="58" fillId="0" borderId="7" xfId="0" applyNumberFormat="1" applyFont="1" applyBorder="1" applyAlignment="1">
      <alignment horizontal="center" vertical="center"/>
    </xf>
    <xf numFmtId="164" fontId="58" fillId="0" borderId="7" xfId="0" applyNumberFormat="1" applyFont="1" applyBorder="1" applyAlignment="1">
      <alignment horizontal="center" vertical="center"/>
    </xf>
    <xf numFmtId="2" fontId="58" fillId="0" borderId="7" xfId="0" applyNumberFormat="1" applyFont="1" applyBorder="1" applyAlignment="1">
      <alignment horizontal="center" vertical="center"/>
    </xf>
    <xf numFmtId="2" fontId="55" fillId="2" borderId="0" xfId="0" applyNumberFormat="1" applyFont="1" applyFill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164" fontId="58" fillId="0" borderId="16" xfId="0" applyNumberFormat="1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164" fontId="55" fillId="2" borderId="0" xfId="0" applyNumberFormat="1" applyFont="1" applyFill="1" applyAlignment="1">
      <alignment horizontal="center" vertical="center"/>
    </xf>
    <xf numFmtId="0" fontId="53" fillId="0" borderId="34" xfId="0" applyFont="1" applyBorder="1" applyAlignment="1">
      <alignment horizontal="center"/>
    </xf>
    <xf numFmtId="0" fontId="53" fillId="0" borderId="0" xfId="0" applyFont="1" applyAlignment="1">
      <alignment horizontal="center"/>
    </xf>
    <xf numFmtId="164" fontId="53" fillId="0" borderId="44" xfId="0" applyNumberFormat="1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0" fontId="53" fillId="0" borderId="31" xfId="0" applyFont="1" applyBorder="1" applyAlignment="1">
      <alignment horizontal="center"/>
    </xf>
    <xf numFmtId="2" fontId="53" fillId="0" borderId="44" xfId="0" applyNumberFormat="1" applyFont="1" applyBorder="1" applyAlignment="1">
      <alignment horizontal="center"/>
    </xf>
    <xf numFmtId="4" fontId="53" fillId="0" borderId="44" xfId="0" applyNumberFormat="1" applyFont="1" applyBorder="1" applyAlignment="1">
      <alignment horizontal="center"/>
    </xf>
    <xf numFmtId="0" fontId="40" fillId="4" borderId="32" xfId="1" applyFont="1" applyFill="1" applyBorder="1" applyAlignment="1">
      <alignment horizontal="center"/>
    </xf>
    <xf numFmtId="0" fontId="39" fillId="0" borderId="31" xfId="1" applyFont="1" applyBorder="1" applyAlignment="1">
      <alignment horizontal="center"/>
    </xf>
    <xf numFmtId="0" fontId="39" fillId="0" borderId="26" xfId="1" applyFont="1" applyBorder="1" applyAlignment="1">
      <alignment horizontal="center"/>
    </xf>
    <xf numFmtId="0" fontId="49" fillId="4" borderId="40" xfId="0" applyFont="1" applyFill="1" applyBorder="1" applyAlignment="1">
      <alignment horizontal="center" vertical="center"/>
    </xf>
    <xf numFmtId="164" fontId="51" fillId="4" borderId="35" xfId="0" applyNumberFormat="1" applyFont="1" applyFill="1" applyBorder="1" applyAlignment="1">
      <alignment horizontal="center" vertical="center"/>
    </xf>
    <xf numFmtId="0" fontId="41" fillId="5" borderId="23" xfId="0" applyFont="1" applyFill="1" applyBorder="1" applyAlignment="1">
      <alignment horizontal="center"/>
    </xf>
    <xf numFmtId="0" fontId="38" fillId="5" borderId="20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right"/>
    </xf>
    <xf numFmtId="0" fontId="41" fillId="5" borderId="35" xfId="0" applyFont="1" applyFill="1" applyBorder="1" applyAlignment="1">
      <alignment horizontal="center"/>
    </xf>
    <xf numFmtId="0" fontId="41" fillId="5" borderId="37" xfId="0" applyFont="1" applyFill="1" applyBorder="1"/>
    <xf numFmtId="0" fontId="0" fillId="4" borderId="0" xfId="0" applyFill="1"/>
    <xf numFmtId="49" fontId="20" fillId="4" borderId="1" xfId="0" applyNumberFormat="1" applyFont="1" applyFill="1" applyBorder="1" applyAlignment="1">
      <alignment horizontal="center"/>
    </xf>
    <xf numFmtId="0" fontId="48" fillId="7" borderId="3" xfId="1" applyFont="1" applyFill="1" applyBorder="1" applyAlignment="1">
      <alignment horizontal="center" vertical="center" wrapText="1"/>
    </xf>
    <xf numFmtId="0" fontId="48" fillId="7" borderId="28" xfId="1" applyFont="1" applyFill="1" applyBorder="1" applyAlignment="1">
      <alignment horizontal="center" vertical="center" wrapText="1"/>
    </xf>
    <xf numFmtId="0" fontId="48" fillId="7" borderId="5" xfId="1" applyFont="1" applyFill="1" applyBorder="1" applyAlignment="1">
      <alignment horizontal="center" vertical="center" wrapText="1"/>
    </xf>
    <xf numFmtId="0" fontId="45" fillId="7" borderId="15" xfId="1" applyFont="1" applyFill="1" applyBorder="1" applyAlignment="1">
      <alignment horizontal="center"/>
    </xf>
    <xf numFmtId="0" fontId="45" fillId="7" borderId="34" xfId="1" applyFont="1" applyFill="1" applyBorder="1" applyAlignment="1">
      <alignment horizontal="center"/>
    </xf>
    <xf numFmtId="0" fontId="45" fillId="7" borderId="31" xfId="1" applyFont="1" applyFill="1" applyBorder="1" applyAlignment="1">
      <alignment horizontal="center"/>
    </xf>
    <xf numFmtId="0" fontId="45" fillId="7" borderId="26" xfId="1" applyFont="1" applyFill="1" applyBorder="1" applyAlignment="1">
      <alignment horizontal="center"/>
    </xf>
    <xf numFmtId="0" fontId="17" fillId="0" borderId="45" xfId="0" applyFont="1" applyBorder="1"/>
    <xf numFmtId="1" fontId="17" fillId="0" borderId="46" xfId="0" applyNumberFormat="1" applyFont="1" applyBorder="1"/>
    <xf numFmtId="0" fontId="17" fillId="2" borderId="2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left"/>
    </xf>
    <xf numFmtId="0" fontId="17" fillId="4" borderId="12" xfId="0" applyFont="1" applyFill="1" applyBorder="1" applyAlignment="1">
      <alignment horizontal="right"/>
    </xf>
    <xf numFmtId="0" fontId="22" fillId="5" borderId="0" xfId="0" applyFont="1" applyFill="1" applyAlignment="1">
      <alignment horizontal="center" vertical="center"/>
    </xf>
    <xf numFmtId="49" fontId="17" fillId="5" borderId="0" xfId="0" applyNumberFormat="1" applyFont="1" applyFill="1" applyAlignment="1">
      <alignment horizontal="center" vertical="center"/>
    </xf>
    <xf numFmtId="166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/>
    </xf>
    <xf numFmtId="14" fontId="17" fillId="5" borderId="0" xfId="0" applyNumberFormat="1" applyFont="1" applyFill="1" applyAlignment="1">
      <alignment horizontal="center" vertical="center"/>
    </xf>
    <xf numFmtId="49" fontId="44" fillId="4" borderId="0" xfId="0" applyNumberFormat="1" applyFont="1" applyFill="1" applyAlignment="1">
      <alignment horizontal="center" vertical="center"/>
    </xf>
    <xf numFmtId="166" fontId="44" fillId="4" borderId="0" xfId="0" applyNumberFormat="1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166" fontId="22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22" fontId="17" fillId="5" borderId="0" xfId="0" applyNumberFormat="1" applyFont="1" applyFill="1" applyAlignment="1">
      <alignment horizontal="center" vertical="center"/>
    </xf>
    <xf numFmtId="22" fontId="17" fillId="0" borderId="0" xfId="0" applyNumberFormat="1" applyFont="1" applyAlignment="1">
      <alignment horizontal="center" vertical="center"/>
    </xf>
    <xf numFmtId="22" fontId="17" fillId="4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56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9" xr:uid="{00000000-0005-0000-0000-000004000000}"/>
    <cellStyle name="Normal 2 2 2 3" xfId="11" xr:uid="{00000000-0005-0000-0000-000005000000}"/>
    <cellStyle name="Normal 2 2 2 4" xfId="13" xr:uid="{00000000-0005-0000-0000-000006000000}"/>
    <cellStyle name="Normal 2 2 3" xfId="7" xr:uid="{00000000-0005-0000-0000-000007000000}"/>
    <cellStyle name="Normal 2 2 4" xfId="10" xr:uid="{00000000-0005-0000-0000-000008000000}"/>
    <cellStyle name="Normal 2 2 5" xfId="12" xr:uid="{00000000-0005-0000-0000-000009000000}"/>
    <cellStyle name="Normal 2 3" xfId="3" xr:uid="{00000000-0005-0000-0000-00000A000000}"/>
    <cellStyle name="Normal 2 4" xfId="6" xr:uid="{00000000-0005-0000-0000-00000B000000}"/>
    <cellStyle name="Normal 2 5" xfId="5" xr:uid="{00000000-0005-0000-0000-00000C000000}"/>
    <cellStyle name="Normal 2 6" xfId="8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CC"/>
      <color rgb="FFFFFFCC"/>
      <color rgb="FFFFFF99"/>
      <color rgb="FFFF9900"/>
      <color rgb="FFFF99CC"/>
      <color rgb="FF339966"/>
      <color rgb="FFCCFF99"/>
      <color rgb="FFFF9966"/>
      <color rgb="FFCC9900"/>
      <color rgb="FFC24E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 lang="es-ES"/>
            </a:pPr>
            <a:endParaRPr lang="es-AR"/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PUERTO QUEQUEN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PRODUCTOS EXPORTADOS / IMPORTADOS 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PERIODO:   01/01/2026 - 31/01/2026</a:t>
            </a:r>
          </a:p>
          <a:p>
            <a:pPr>
              <a:defRPr lang="es-ES"/>
            </a:pPr>
            <a:endParaRPr lang="es-AR"/>
          </a:p>
        </c:rich>
      </c:tx>
      <c:layout>
        <c:manualLayout>
          <c:xMode val="edge"/>
          <c:yMode val="edge"/>
          <c:x val="0.23423146009089027"/>
          <c:y val="4.8149160247444561E-2"/>
        </c:manualLayout>
      </c:layout>
      <c:overlay val="0"/>
    </c:title>
    <c:autoTitleDeleted val="0"/>
    <c:view3D>
      <c:rotX val="15"/>
      <c:rotY val="162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450980427504275E-2"/>
          <c:y val="0.30130770016778252"/>
          <c:w val="0.92604207724105869"/>
          <c:h val="0.5095153902184506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BFA-4567-B328-3624E02AEB0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A-4567-B328-3624E02AEB0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0BFA-4567-B328-3624E02AEB0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BFA-4567-B328-3624E02AEB0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BFA-4567-B328-3624E02AEB0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0BFA-4567-B328-3624E02AEB0A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BFA-4567-B328-3624E02AEB0A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BFA-4567-B328-3624E02AEB0A}"/>
              </c:ext>
            </c:extLst>
          </c:dPt>
          <c:dLbls>
            <c:dLbl>
              <c:idx val="0"/>
              <c:layout>
                <c:manualLayout>
                  <c:x val="-0.10697702088229913"/>
                  <c:y val="1.90710132214355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567-B328-3624E02AEB0A}"/>
                </c:ext>
              </c:extLst>
            </c:dLbl>
            <c:dLbl>
              <c:idx val="1"/>
              <c:layout>
                <c:manualLayout>
                  <c:x val="5.7236296800008135E-2"/>
                  <c:y val="0.12827356408097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A-4567-B328-3624E02AEB0A}"/>
                </c:ext>
              </c:extLst>
            </c:dLbl>
            <c:dLbl>
              <c:idx val="2"/>
              <c:layout>
                <c:manualLayout>
                  <c:x val="-7.0748183343117402E-2"/>
                  <c:y val="-5.8292928002337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A-4567-B328-3624E02AEB0A}"/>
                </c:ext>
              </c:extLst>
            </c:dLbl>
            <c:dLbl>
              <c:idx val="3"/>
              <c:layout>
                <c:manualLayout>
                  <c:x val="9.9219796522067652E-2"/>
                  <c:y val="-3.03733955914632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A-4567-B328-3624E02AEB0A}"/>
                </c:ext>
              </c:extLst>
            </c:dLbl>
            <c:dLbl>
              <c:idx val="4"/>
              <c:layout>
                <c:manualLayout>
                  <c:x val="7.7514170329295945E-2"/>
                  <c:y val="-2.797491561636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09704623366495E-2"/>
                      <c:h val="7.04863234624974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BFA-4567-B328-3624E02AEB0A}"/>
                </c:ext>
              </c:extLst>
            </c:dLbl>
            <c:dLbl>
              <c:idx val="5"/>
              <c:layout>
                <c:manualLayout>
                  <c:x val="-6.81402942113052E-2"/>
                  <c:y val="-0.242180488984886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A-4567-B328-3624E02AEB0A}"/>
                </c:ext>
              </c:extLst>
            </c:dLbl>
            <c:dLbl>
              <c:idx val="6"/>
              <c:layout>
                <c:manualLayout>
                  <c:x val="-4.0883069142862959E-2"/>
                  <c:y val="2.8638672392178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A-4567-B328-3624E02AEB0A}"/>
                </c:ext>
              </c:extLst>
            </c:dLbl>
            <c:dLbl>
              <c:idx val="8"/>
              <c:layout>
                <c:manualLayout>
                  <c:x val="-2.7718141433786619E-2"/>
                  <c:y val="8.1765138511040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36-4E04-8718-5C7F5DFD164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GRAFICO!$D$6:$D$12</c:f>
              <c:strCache>
                <c:ptCount val="7"/>
                <c:pt idx="0">
                  <c:v> CEBADA </c:v>
                </c:pt>
                <c:pt idx="1">
                  <c:v> CEBADA FORRAJERA</c:v>
                </c:pt>
                <c:pt idx="2">
                  <c:v> ACEITE GIRASOL</c:v>
                </c:pt>
                <c:pt idx="3">
                  <c:v> PELLETS GIRASOL</c:v>
                </c:pt>
                <c:pt idx="4">
                  <c:v> MAIZ</c:v>
                </c:pt>
                <c:pt idx="5">
                  <c:v> TRIGO</c:v>
                </c:pt>
                <c:pt idx="6">
                  <c:v> FERTILIZANTES</c:v>
                </c:pt>
              </c:strCache>
            </c:strRef>
          </c:cat>
          <c:val>
            <c:numRef>
              <c:f>GRAFICO!$E$6:$E$12</c:f>
              <c:numCache>
                <c:formatCode>0</c:formatCode>
                <c:ptCount val="7"/>
                <c:pt idx="0">
                  <c:v>119982</c:v>
                </c:pt>
                <c:pt idx="1">
                  <c:v>481072</c:v>
                </c:pt>
                <c:pt idx="2">
                  <c:v>11000</c:v>
                </c:pt>
                <c:pt idx="3">
                  <c:v>49792</c:v>
                </c:pt>
                <c:pt idx="4">
                  <c:v>139857</c:v>
                </c:pt>
                <c:pt idx="5">
                  <c:v>403072</c:v>
                </c:pt>
                <c:pt idx="6">
                  <c:v>12004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A-4567-B328-3624E02AEB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 alignWithMargins="0"/>
    <c:pageMargins b="1" l="0.78740157480314954" r="0.78740157480314954" t="1" header="0" footer="0"/>
    <c:pageSetup paperSize="9" orientation="landscape" horizontalDpi="-3" vertic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EXPORTACIONES</a:t>
            </a:r>
          </a:p>
          <a:p>
            <a:pPr>
              <a:defRPr sz="1400"/>
            </a:pPr>
            <a:endParaRPr lang="en-US" sz="300" b="1"/>
          </a:p>
          <a:p>
            <a:pPr>
              <a:defRPr sz="1400"/>
            </a:pPr>
            <a:r>
              <a:rPr lang="en-US" sz="1200" b="1"/>
              <a:t>PERIODO: 01/01/2026 - 31/01/2026</a:t>
            </a:r>
          </a:p>
          <a:p>
            <a:pPr>
              <a:defRPr sz="1400"/>
            </a:pPr>
            <a:endParaRPr lang="en-US" sz="1400" b="1"/>
          </a:p>
        </c:rich>
      </c:tx>
      <c:layout>
        <c:manualLayout>
          <c:xMode val="edge"/>
          <c:yMode val="edge"/>
          <c:x val="0.29447639080491173"/>
          <c:y val="6.8442513922441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CCFF99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95530417016822"/>
          <c:y val="0.22803801229613607"/>
          <c:w val="0.76218165166238094"/>
          <c:h val="0.5502300442549198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'TOTALES DESTINO'!$E$10</c:f>
              <c:strCache>
                <c:ptCount val="1"/>
                <c:pt idx="0">
                  <c:v>TONELADAS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BB-4E7A-BD92-8D44A53B58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BB-4E7A-BD92-8D44A53B58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5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C2BB-4E7A-BD92-8D44A53B58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accent4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BB-4E7A-BD92-8D44A53B58F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2BB-4E7A-BD92-8D44A53B58F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F5A-4B17-992C-91D739CD1C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F5A-4B17-992C-91D739CD1C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F5A-4B17-992C-91D739CD1C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3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F5A-4B17-992C-91D739CD1C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4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F5A-4B17-992C-91D739CD1C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5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F5A-4B17-992C-91D739CD1C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6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F5A-4B17-992C-91D739CD1C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F5A-4B17-992C-91D739CD1C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2BB-4E7A-BD92-8D44A53B58F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3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56C-4D2A-A08A-2C5C68AAEFF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4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56C-4D2A-A08A-2C5C68AAEFF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5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56C-4D2A-A08A-2C5C68AAEFF3}"/>
              </c:ext>
            </c:extLst>
          </c:dPt>
          <c:cat>
            <c:strRef>
              <c:f>'TOTALES DESTINO'!$D$11:$D$27</c:f>
              <c:strCache>
                <c:ptCount val="17"/>
                <c:pt idx="0">
                  <c:v>A. SAUDITA</c:v>
                </c:pt>
                <c:pt idx="1">
                  <c:v>BANGLADESH</c:v>
                </c:pt>
                <c:pt idx="2">
                  <c:v>VIETNAM</c:v>
                </c:pt>
                <c:pt idx="3">
                  <c:v>BRASIL</c:v>
                </c:pt>
                <c:pt idx="4">
                  <c:v>TAILANDIA</c:v>
                </c:pt>
                <c:pt idx="5">
                  <c:v>IRAN</c:v>
                </c:pt>
                <c:pt idx="6">
                  <c:v>CHILE</c:v>
                </c:pt>
                <c:pt idx="7">
                  <c:v>CHINA</c:v>
                </c:pt>
                <c:pt idx="8">
                  <c:v>FRANCIA</c:v>
                </c:pt>
                <c:pt idx="9">
                  <c:v>JORDANIA</c:v>
                </c:pt>
                <c:pt idx="10">
                  <c:v>COLOMBIA</c:v>
                </c:pt>
                <c:pt idx="11">
                  <c:v>ARGENTINA</c:v>
                </c:pt>
                <c:pt idx="12">
                  <c:v>INDONESIA</c:v>
                </c:pt>
                <c:pt idx="13">
                  <c:v>R. UNIDO</c:v>
                </c:pt>
                <c:pt idx="14">
                  <c:v>MALASIA</c:v>
                </c:pt>
                <c:pt idx="15">
                  <c:v>FILIPINAS</c:v>
                </c:pt>
                <c:pt idx="16">
                  <c:v>INDIA</c:v>
                </c:pt>
              </c:strCache>
            </c:strRef>
          </c:cat>
          <c:val>
            <c:numRef>
              <c:f>'TOTALES DESTINO'!$E$11:$E$27</c:f>
              <c:numCache>
                <c:formatCode>General</c:formatCode>
                <c:ptCount val="17"/>
                <c:pt idx="0">
                  <c:v>423515</c:v>
                </c:pt>
                <c:pt idx="1">
                  <c:v>142867</c:v>
                </c:pt>
                <c:pt idx="2">
                  <c:v>115799</c:v>
                </c:pt>
                <c:pt idx="3">
                  <c:v>93730</c:v>
                </c:pt>
                <c:pt idx="4">
                  <c:v>71934</c:v>
                </c:pt>
                <c:pt idx="5">
                  <c:v>55770</c:v>
                </c:pt>
                <c:pt idx="6">
                  <c:v>54570</c:v>
                </c:pt>
                <c:pt idx="7">
                  <c:v>48963</c:v>
                </c:pt>
                <c:pt idx="8">
                  <c:v>29112</c:v>
                </c:pt>
                <c:pt idx="9">
                  <c:v>29086</c:v>
                </c:pt>
                <c:pt idx="10">
                  <c:v>26252</c:v>
                </c:pt>
                <c:pt idx="11">
                  <c:v>22880</c:v>
                </c:pt>
                <c:pt idx="12">
                  <c:v>20927</c:v>
                </c:pt>
                <c:pt idx="13">
                  <c:v>20680</c:v>
                </c:pt>
                <c:pt idx="14">
                  <c:v>20338</c:v>
                </c:pt>
                <c:pt idx="15">
                  <c:v>17352</c:v>
                </c:pt>
                <c:pt idx="16">
                  <c:v>11000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C2BB-4E7A-BD92-8D44A53B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66"/>
        <c:shape val="box"/>
        <c:axId val="522507472"/>
        <c:axId val="1043097232"/>
        <c:axId val="0"/>
      </c:bar3DChart>
      <c:catAx>
        <c:axId val="52250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PAISES</a:t>
                </a:r>
              </a:p>
            </c:rich>
          </c:tx>
          <c:layout>
            <c:manualLayout>
              <c:xMode val="edge"/>
              <c:yMode val="edge"/>
              <c:x val="0.41748787064707377"/>
              <c:y val="0.92450158711183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43097232"/>
        <c:crosses val="autoZero"/>
        <c:auto val="1"/>
        <c:lblAlgn val="ctr"/>
        <c:lblOffset val="100"/>
        <c:noMultiLvlLbl val="0"/>
      </c:catAx>
      <c:valAx>
        <c:axId val="10430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TONELADAS</a:t>
                </a:r>
              </a:p>
            </c:rich>
          </c:tx>
          <c:layout>
            <c:manualLayout>
              <c:xMode val="edge"/>
              <c:yMode val="edge"/>
              <c:x val="1.6758779538002672E-2"/>
              <c:y val="0.43532549878033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2507472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TONELADAS POR GIRO</a:t>
            </a:r>
          </a:p>
        </c:rich>
      </c:tx>
      <c:layout>
        <c:manualLayout>
          <c:xMode val="edge"/>
          <c:yMode val="edge"/>
          <c:x val="0.3112290026246719"/>
          <c:y val="6.0185253006164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726421697287841"/>
          <c:y val="0.26651010193493258"/>
          <c:w val="0.37213845144356961"/>
          <c:h val="0.51926295550265522"/>
        </c:manualLayout>
      </c:layout>
      <c:doughnutChart>
        <c:varyColors val="1"/>
        <c:ser>
          <c:idx val="0"/>
          <c:order val="0"/>
          <c:tx>
            <c:strRef>
              <c:f>'OPERATORIA MENSUAL x GIRO'!$E$10</c:f>
              <c:strCache>
                <c:ptCount val="1"/>
                <c:pt idx="0">
                  <c:v>TONELADAS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B-4673-A6D2-E8B8899889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B-4673-A6D2-E8B8899889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8B-4673-A6D2-E8B8899889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8B-4673-A6D2-E8B8899889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8B-4673-A6D2-E8B8899889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8B-4673-A6D2-E8B88998896C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1.851858633949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B-4673-A6D2-E8B88998896C}"/>
                </c:ext>
              </c:extLst>
            </c:dLbl>
            <c:dLbl>
              <c:idx val="1"/>
              <c:layout>
                <c:manualLayout>
                  <c:x val="-2.7777777777778286E-3"/>
                  <c:y val="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B-4673-A6D2-E8B88998896C}"/>
                </c:ext>
              </c:extLst>
            </c:dLbl>
            <c:dLbl>
              <c:idx val="2"/>
              <c:layout>
                <c:manualLayout>
                  <c:x val="-0.11944444444444445"/>
                  <c:y val="-1.388878715741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B-4673-A6D2-E8B88998896C}"/>
                </c:ext>
              </c:extLst>
            </c:dLbl>
            <c:dLbl>
              <c:idx val="3"/>
              <c:layout>
                <c:manualLayout>
                  <c:x val="-0.11666666666666667"/>
                  <c:y val="-9.2263932124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B-4673-A6D2-E8B88998896C}"/>
                </c:ext>
              </c:extLst>
            </c:dLbl>
            <c:dLbl>
              <c:idx val="4"/>
              <c:layout>
                <c:manualLayout>
                  <c:x val="-2.7777777777778798E-3"/>
                  <c:y val="-0.1205606421290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B-4673-A6D2-E8B88998896C}"/>
                </c:ext>
              </c:extLst>
            </c:dLbl>
            <c:dLbl>
              <c:idx val="5"/>
              <c:layout>
                <c:manualLayout>
                  <c:x val="9.7222222222222127E-2"/>
                  <c:y val="-0.10389183910150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B-4673-A6D2-E8B889988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'OPERATORIA MENSUAL x GIRO'!$D$11:$D$16</c:f>
              <c:strCache>
                <c:ptCount val="6"/>
                <c:pt idx="0">
                  <c:v>1</c:v>
                </c:pt>
                <c:pt idx="1">
                  <c:v>3</c:v>
                </c:pt>
                <c:pt idx="2">
                  <c:v>4/5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</c:strCache>
            </c:strRef>
          </c:cat>
          <c:val>
            <c:numRef>
              <c:f>'OPERATORIA MENSUAL x GIRO'!$E$11:$E$16</c:f>
              <c:numCache>
                <c:formatCode>General</c:formatCode>
                <c:ptCount val="6"/>
                <c:pt idx="0">
                  <c:v>431111</c:v>
                </c:pt>
                <c:pt idx="1">
                  <c:v>374387</c:v>
                </c:pt>
                <c:pt idx="2">
                  <c:v>388277</c:v>
                </c:pt>
                <c:pt idx="3">
                  <c:v>11000</c:v>
                </c:pt>
                <c:pt idx="4">
                  <c:v>12004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C-4FF1-A91D-EF7DF2E8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ayout>
        <c:manualLayout>
          <c:xMode val="edge"/>
          <c:yMode val="edge"/>
          <c:x val="0.16583180227471567"/>
          <c:y val="0.89409667541557303"/>
          <c:w val="0.67944750656167974"/>
          <c:h val="7.8125546806649168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025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EXPORTACION  POR BUQUES / MESES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950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PERIODO:  01/01/2026 - 31/01/2026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</c:rich>
      </c:tx>
      <c:layout>
        <c:manualLayout>
          <c:xMode val="edge"/>
          <c:yMode val="edge"/>
          <c:x val="0.26061337311952459"/>
          <c:y val="2.3420361599814043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809064296260202"/>
          <c:y val="0.27049778861124962"/>
          <c:w val="0.62749065018320582"/>
          <c:h val="0.5400004794038486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tint val="77000"/>
                </a:schemeClr>
              </a:solidFill>
              <a:ln w="9525" cap="flat" cmpd="sng" algn="ctr">
                <a:solidFill>
                  <a:schemeClr val="accent2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'TOTAL BUQUES '!$B$13:$B$13</c:f>
              <c:strCache>
                <c:ptCount val="1"/>
                <c:pt idx="0">
                  <c:v> ENERO</c:v>
                </c:pt>
              </c:strCache>
            </c:strRef>
          </c:cat>
          <c:val>
            <c:numRef>
              <c:f>'TOTAL BUQUES '!$C$13:$C$13</c:f>
              <c:numCache>
                <c:formatCode>0</c:formatCode>
                <c:ptCount val="1"/>
                <c:pt idx="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A-4C76-B7F6-74BF2A250034}"/>
            </c:ext>
          </c:extLst>
        </c:ser>
        <c:ser>
          <c:idx val="1"/>
          <c:order val="1"/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accent2">
                  <a:shade val="76000"/>
                </a:schemeClr>
              </a:solidFill>
              <a:ln w="9525" cap="flat" cmpd="sng" algn="ctr">
                <a:solidFill>
                  <a:schemeClr val="accent2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50800" dist="50800" dir="5400000" algn="ctr" rotWithShape="0">
                  <a:schemeClr val="tx1"/>
                </a:outerShdw>
              </a:effectLst>
            </c:spPr>
          </c:marker>
          <c:cat>
            <c:strRef>
              <c:f>'TOTAL BUQUES '!$B$13:$B$13</c:f>
              <c:strCache>
                <c:ptCount val="1"/>
                <c:pt idx="0">
                  <c:v> ENERO</c:v>
                </c:pt>
              </c:strCache>
            </c:strRef>
          </c:cat>
          <c:val>
            <c:numRef>
              <c:f>'TOTAL BUQUES '!$D$13:$D$13</c:f>
              <c:numCache>
                <c:formatCode>0</c:formatCode>
                <c:ptCount val="1"/>
                <c:pt idx="0">
                  <c:v>1204775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A-4C76-B7F6-74BF2A25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528"/>
        <c:axId val="78544896"/>
      </c:lineChart>
      <c:catAx>
        <c:axId val="78534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4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4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850" b="1" i="0" u="none" strike="noStrike" kern="1200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AR"/>
                  <a:t>TONELADAS</a:t>
                </a:r>
              </a:p>
            </c:rich>
          </c:tx>
          <c:layout>
            <c:manualLayout>
              <c:xMode val="edge"/>
              <c:yMode val="edge"/>
              <c:x val="4.2400481336875899E-2"/>
              <c:y val="0.45598307274881239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34528"/>
        <c:crosses val="autoZero"/>
        <c:crossBetween val="between"/>
      </c:valAx>
      <c:spPr>
        <a:solidFill>
          <a:schemeClr val="bg1"/>
        </a:solidFill>
        <a:ln w="25400" cap="sq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accent1">
          <a:lumMod val="75000"/>
        </a:schemeClr>
      </a:solidFill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465" r="0.75000000000001465" t="1" header="0" footer="0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7" Type="http://schemas.openxmlformats.org/officeDocument/2006/relationships/customXml" Target="../ink/ink2.xml"/><Relationship Id="rId1" Type="http://schemas.openxmlformats.org/officeDocument/2006/relationships/customXml" Target="../ink/ink1.xml"/><Relationship Id="rId6" Type="http://schemas.openxmlformats.org/officeDocument/2006/relationships/image" Target="../media/image11.png"/><Relationship Id="rId9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668337</xdr:colOff>
      <xdr:row>0</xdr:row>
      <xdr:rowOff>134937</xdr:rowOff>
    </xdr:from>
    <xdr:to>
      <xdr:col>5</xdr:col>
      <xdr:colOff>77787</xdr:colOff>
      <xdr:row>15</xdr:row>
      <xdr:rowOff>23812</xdr:rowOff>
    </xdr:to>
    <xdr:pic>
      <xdr:nvPicPr>
        <xdr:cNvPr id="9288" name="Picture 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0337" y="134937"/>
          <a:ext cx="2505075" cy="227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358071</xdr:colOff>
      <xdr:row>1</xdr:row>
      <xdr:rowOff>50800</xdr:rowOff>
    </xdr:from>
    <xdr:to>
      <xdr:col>1</xdr:col>
      <xdr:colOff>1363994</xdr:colOff>
      <xdr:row>8</xdr:row>
      <xdr:rowOff>34924</xdr:rowOff>
    </xdr:to>
    <xdr:pic>
      <xdr:nvPicPr>
        <xdr:cNvPr id="4" name="Picture 1" descr="logo e-mail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921" y="146050"/>
          <a:ext cx="1005923" cy="911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377826</xdr:colOff>
      <xdr:row>2</xdr:row>
      <xdr:rowOff>107950</xdr:rowOff>
    </xdr:from>
    <xdr:to>
      <xdr:col>1</xdr:col>
      <xdr:colOff>1193857</xdr:colOff>
      <xdr:row>8</xdr:row>
      <xdr:rowOff>57703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273050"/>
          <a:ext cx="816031" cy="876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658320</xdr:colOff>
      <xdr:row>6</xdr:row>
      <xdr:rowOff>7620</xdr:rowOff>
    </xdr:from>
    <xdr:to>
      <xdr:col>9</xdr:col>
      <xdr:colOff>658680</xdr:colOff>
      <xdr:row>6</xdr:row>
      <xdr:rowOff>7980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14:cNvPr>
            <xdr14:cNvContentPartPr/>
          </xdr14:nvContentPartPr>
          <xdr14:nvPr macro=""/>
          <xdr14:xfrm>
            <a:off x="6754320" y="960120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748200" y="95400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666720</xdr:colOff>
      <xdr:row>7</xdr:row>
      <xdr:rowOff>110950</xdr:rowOff>
    </xdr:from>
    <xdr:to>
      <xdr:col>10</xdr:col>
      <xdr:colOff>667080</xdr:colOff>
      <xdr:row>7</xdr:row>
      <xdr:rowOff>111310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14:cNvPr>
            <xdr14:cNvContentPartPr/>
          </xdr14:nvContentPartPr>
          <xdr14:nvPr macro=""/>
          <xdr14:xfrm>
            <a:off x="7524720" y="1222200"/>
            <a:ext cx="360" cy="360"/>
          </xdr14:xfrm>
        </xdr:contentPart>
      </mc:Choice>
      <mc:Fallback xmlns=""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518600" y="1216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322263</xdr:colOff>
      <xdr:row>1</xdr:row>
      <xdr:rowOff>74054</xdr:rowOff>
    </xdr:from>
    <xdr:to>
      <xdr:col>1</xdr:col>
      <xdr:colOff>577850</xdr:colOff>
      <xdr:row>6</xdr:row>
      <xdr:rowOff>66675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11749D68-5996-4B02-B2BE-04EB144A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22263" y="239154"/>
          <a:ext cx="1017587" cy="837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6</xdr:col>
      <xdr:colOff>692150</xdr:colOff>
      <xdr:row>37</xdr:row>
      <xdr:rowOff>139700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2101835-4CE7-AA2D-D4C0-D531B9EB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</xdr:colOff>
      <xdr:row>1</xdr:row>
      <xdr:rowOff>15067</xdr:rowOff>
    </xdr:from>
    <xdr:to>
      <xdr:col>1</xdr:col>
      <xdr:colOff>571500</xdr:colOff>
      <xdr:row>6</xdr:row>
      <xdr:rowOff>96837</xdr:rowOff>
    </xdr:to>
    <xdr:pic>
      <xdr:nvPicPr>
        <xdr:cNvPr id="579780" name="Picture 1">
          <a:extLst>
            <a:ext uri="{FF2B5EF4-FFF2-40B4-BE49-F238E27FC236}">
              <a16:creationId xmlns:a16="http://schemas.microsoft.com/office/drawing/2014/main" id="{00000000-0008-0000-0E00-0000C4D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" y="173817"/>
          <a:ext cx="965201" cy="87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204788</xdr:colOff>
      <xdr:row>16</xdr:row>
      <xdr:rowOff>115887</xdr:rowOff>
    </xdr:from>
    <xdr:to>
      <xdr:col>4</xdr:col>
      <xdr:colOff>490537</xdr:colOff>
      <xdr:row>44</xdr:row>
      <xdr:rowOff>69849</xdr:rowOff>
    </xdr:to>
    <xdr:graphicFrame macro="">
      <xdr:nvGraphicFramePr>
        <xdr:cNvPr id="579781" name="Chart 7">
          <a:extLst>
            <a:ext uri="{FF2B5EF4-FFF2-40B4-BE49-F238E27FC236}">
              <a16:creationId xmlns:a16="http://schemas.microsoft.com/office/drawing/2014/main" id="{00000000-0008-0000-0E00-0000C5D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552451</xdr:colOff>
      <xdr:row>35</xdr:row>
      <xdr:rowOff>136529</xdr:rowOff>
    </xdr:to>
    <xdr:graphicFrame macro="">
      <xdr:nvGraphicFramePr>
        <xdr:cNvPr id="12360" name="Chart 1">
          <a:extLst>
            <a:ext uri="{FF2B5EF4-FFF2-40B4-BE49-F238E27FC236}">
              <a16:creationId xmlns:a16="http://schemas.microsoft.com/office/drawing/2014/main" id="{00000000-0008-0000-0100-00004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0.02118</cdr:x>
      <cdr:y>0.06043</cdr:y>
    </cdr:from>
    <cdr:to>
      <cdr:x>0.15472</cdr:x>
      <cdr:y>0.22988</cdr:y>
    </cdr:to>
    <cdr:pic>
      <cdr:nvPicPr>
        <cdr:cNvPr id="13315" name="Picture 3" descr="logo e-mail">
          <a:extLst xmlns:a="http://schemas.openxmlformats.org/drawingml/2006/main">
            <a:ext uri="{FF2B5EF4-FFF2-40B4-BE49-F238E27FC236}">
              <a16:creationId xmlns:a16="http://schemas.microsoft.com/office/drawing/2014/main" id="{1CDAD00F-CE10-BB02-DF35-DB64619B9A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4512" y="358977"/>
          <a:ext cx="1037079" cy="100660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0.10303</cdr:x>
      <cdr:y>0.68306</cdr:y>
    </cdr:from>
    <cdr:to>
      <cdr:x>0.11693</cdr:x>
      <cdr:y>0.70978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E83F710E-1106-BB1D-461A-569434FB6CF5}"/>
            </a:ext>
          </a:extLst>
        </cdr:cNvPr>
        <cdr:cNvCxnSpPr/>
      </cdr:nvCxnSpPr>
      <cdr:spPr bwMode="auto">
        <a:xfrm xmlns:a="http://schemas.openxmlformats.org/drawingml/2006/main" flipH="1">
          <a:off x="800100" y="4057650"/>
          <a:ext cx="107950" cy="15875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0.85773</cdr:x>
      <cdr:y>0.4201</cdr:y>
    </cdr:from>
    <cdr:to>
      <cdr:x>0.86917</cdr:x>
      <cdr:y>0.43934</cdr:y>
    </cdr:to>
    <cdr:cxnSp macro="">
      <cdr:nvCxnSpPr>
        <cdr:cNvPr id="5" name="Conector recto 4">
          <a:extLst xmlns:a="http://schemas.openxmlformats.org/drawingml/2006/main">
            <a:ext uri="{FF2B5EF4-FFF2-40B4-BE49-F238E27FC236}">
              <a16:creationId xmlns:a16="http://schemas.microsoft.com/office/drawing/2014/main" id="{D9A5A87F-725F-2E93-4CF2-440E72D14ED2}"/>
            </a:ext>
          </a:extLst>
        </cdr:cNvPr>
        <cdr:cNvCxnSpPr/>
      </cdr:nvCxnSpPr>
      <cdr:spPr bwMode="auto">
        <a:xfrm xmlns:a="http://schemas.openxmlformats.org/drawingml/2006/main" flipH="1">
          <a:off x="6661150" y="2495550"/>
          <a:ext cx="88900" cy="1143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608012</xdr:colOff>
      <xdr:row>1</xdr:row>
      <xdr:rowOff>69849</xdr:rowOff>
    </xdr:from>
    <xdr:to>
      <xdr:col>0</xdr:col>
      <xdr:colOff>1617662</xdr:colOff>
      <xdr:row>7</xdr:row>
      <xdr:rowOff>90486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8012" y="234949"/>
          <a:ext cx="1009650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3</xdr:row>
      <xdr:rowOff>82550</xdr:rowOff>
    </xdr:from>
    <xdr:to>
      <xdr:col>1</xdr:col>
      <xdr:colOff>699216</xdr:colOff>
      <xdr:row>9</xdr:row>
      <xdr:rowOff>90708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640887-5FFA-4151-98C4-525DE4369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77850"/>
          <a:ext cx="1008779" cy="1074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114926</xdr:rowOff>
    </xdr:from>
    <xdr:to>
      <xdr:col>1</xdr:col>
      <xdr:colOff>539749</xdr:colOff>
      <xdr:row>6</xdr:row>
      <xdr:rowOff>147638</xdr:rowOff>
    </xdr:to>
    <xdr:pic>
      <xdr:nvPicPr>
        <xdr:cNvPr id="7240" name="Picture 2">
          <a:extLst>
            <a:ext uri="{FF2B5EF4-FFF2-40B4-BE49-F238E27FC236}">
              <a16:creationId xmlns:a16="http://schemas.microsoft.com/office/drawing/2014/main" id="{00000000-0008-0000-0400-00004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599" y="114926"/>
          <a:ext cx="1073150" cy="98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310282</xdr:colOff>
      <xdr:row>1</xdr:row>
      <xdr:rowOff>44449</xdr:rowOff>
    </xdr:from>
    <xdr:to>
      <xdr:col>0</xdr:col>
      <xdr:colOff>1240592</xdr:colOff>
      <xdr:row>7</xdr:row>
      <xdr:rowOff>12700</xdr:rowOff>
    </xdr:to>
    <xdr:pic>
      <xdr:nvPicPr>
        <xdr:cNvPr id="6234" name="Picture 1">
          <a:extLst>
            <a:ext uri="{FF2B5EF4-FFF2-40B4-BE49-F238E27FC236}">
              <a16:creationId xmlns:a16="http://schemas.microsoft.com/office/drawing/2014/main" id="{00000000-0008-0000-05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282" y="139699"/>
          <a:ext cx="930310" cy="889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1023938</xdr:colOff>
      <xdr:row>8</xdr:row>
      <xdr:rowOff>130175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209550"/>
          <a:ext cx="1100138" cy="96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484188</xdr:colOff>
      <xdr:row>2</xdr:row>
      <xdr:rowOff>39687</xdr:rowOff>
    </xdr:from>
    <xdr:to>
      <xdr:col>2</xdr:col>
      <xdr:colOff>936626</xdr:colOff>
      <xdr:row>8</xdr:row>
      <xdr:rowOff>36731</xdr:rowOff>
    </xdr:to>
    <xdr:pic>
      <xdr:nvPicPr>
        <xdr:cNvPr id="4" name="3 Imagen" descr="Logo Portuaria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188" y="357187"/>
          <a:ext cx="1039813" cy="949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0</xdr:rowOff>
    </xdr:from>
    <xdr:to>
      <xdr:col>1</xdr:col>
      <xdr:colOff>628650</xdr:colOff>
      <xdr:row>8</xdr:row>
      <xdr:rowOff>103188</xdr:rowOff>
    </xdr:to>
    <xdr:pic>
      <xdr:nvPicPr>
        <xdr:cNvPr id="1276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905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142999</xdr:rowOff>
    </xdr:from>
    <xdr:to>
      <xdr:col>1</xdr:col>
      <xdr:colOff>461962</xdr:colOff>
      <xdr:row>7</xdr:row>
      <xdr:rowOff>22224</xdr:rowOff>
    </xdr:to>
    <xdr:pic>
      <xdr:nvPicPr>
        <xdr:cNvPr id="1278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142999"/>
          <a:ext cx="1004888" cy="94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555624</xdr:colOff>
      <xdr:row>30</xdr:row>
      <xdr:rowOff>5553</xdr:rowOff>
    </xdr:from>
    <xdr:to>
      <xdr:col>7</xdr:col>
      <xdr:colOff>39686</xdr:colOff>
      <xdr:row>58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EF82A3-36A4-DBC4-A55E-D04C04EC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40.9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56.6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4"/>
  <sheetViews>
    <sheetView showGridLines="0" showRowColHeaders="0" tabSelected="1" zoomScale="120" zoomScaleNormal="120" workbookViewId="0"/>
  </sheetViews>
  <sheetFormatPr baseColWidth="10" defaultRowHeight="12.75" x14ac:dyDescent="0.2"/>
  <cols>
    <col min="5" max="5" width="12.140625" customWidth="1"/>
    <col min="6" max="6" width="18.7109375" customWidth="1"/>
  </cols>
  <sheetData>
    <row r="20" spans="1:6" x14ac:dyDescent="0.2">
      <c r="A20" s="252" t="s">
        <v>102</v>
      </c>
      <c r="B20" s="252"/>
      <c r="C20" s="252"/>
      <c r="D20" s="252"/>
      <c r="E20" s="252"/>
      <c r="F20" s="252"/>
    </row>
    <row r="22" spans="1:6" ht="15" customHeight="1" x14ac:dyDescent="0.2">
      <c r="A22" s="252" t="s">
        <v>101</v>
      </c>
      <c r="B22" s="252"/>
      <c r="C22" s="252"/>
      <c r="D22" s="252"/>
      <c r="E22" s="252"/>
      <c r="F22" s="252"/>
    </row>
    <row r="23" spans="1:6" ht="15" customHeight="1" x14ac:dyDescent="0.2">
      <c r="A23" s="252"/>
      <c r="B23" s="252"/>
      <c r="C23" s="252"/>
      <c r="D23" s="252"/>
      <c r="E23" s="252"/>
      <c r="F23" s="252"/>
    </row>
    <row r="24" spans="1:6" ht="15" customHeight="1" x14ac:dyDescent="0.2">
      <c r="A24" s="252" t="s">
        <v>84</v>
      </c>
      <c r="B24" s="252"/>
      <c r="C24" s="252"/>
      <c r="D24" s="252"/>
      <c r="E24" s="252"/>
      <c r="F24" s="252"/>
    </row>
  </sheetData>
  <sheetProtection password="CA1B" sheet="1" objects="1" scenarios="1" formatCells="0" formatColumns="0" formatRows="0" insertColumns="0" insertRows="0" insertHyperlinks="0" deleteColumns="0" deleteRows="0" sort="0" autoFilter="0" pivotTables="0"/>
  <mergeCells count="4">
    <mergeCell ref="A22:F22"/>
    <mergeCell ref="A23:F23"/>
    <mergeCell ref="A24:F24"/>
    <mergeCell ref="A20:F20"/>
  </mergeCells>
  <phoneticPr fontId="10" type="noConversion"/>
  <printOptions horizontalCentered="1" verticalCentered="1"/>
  <pageMargins left="0.75" right="0.75" top="1" bottom="1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21"/>
  <sheetViews>
    <sheetView showGridLines="0" showRowColHeaders="0" zoomScale="150" zoomScaleNormal="150" zoomScalePageLayoutView="120" workbookViewId="0"/>
  </sheetViews>
  <sheetFormatPr baseColWidth="10" defaultRowHeight="12.75" x14ac:dyDescent="0.2"/>
  <cols>
    <col min="1" max="1" width="5.5703125" customWidth="1"/>
    <col min="2" max="2" width="25.42578125" customWidth="1"/>
    <col min="3" max="3" width="8" customWidth="1"/>
    <col min="4" max="4" width="7.28515625" customWidth="1"/>
    <col min="5" max="5" width="6.140625" customWidth="1"/>
    <col min="6" max="6" width="4.85546875" customWidth="1"/>
    <col min="7" max="7" width="11" customWidth="1"/>
    <col min="8" max="8" width="6.7109375" customWidth="1"/>
    <col min="9" max="9" width="18.42578125" customWidth="1"/>
    <col min="10" max="10" width="10.42578125" customWidth="1"/>
    <col min="11" max="11" width="11" customWidth="1"/>
    <col min="12" max="12" width="7.28515625" customWidth="1"/>
    <col min="13" max="13" width="11.140625" customWidth="1"/>
    <col min="14" max="14" width="7.28515625" hidden="1" customWidth="1"/>
    <col min="15" max="15" width="11.140625" hidden="1" customWidth="1"/>
    <col min="16" max="16" width="7.28515625" hidden="1" customWidth="1"/>
    <col min="17" max="17" width="12" hidden="1" customWidth="1"/>
    <col min="18" max="19" width="12" customWidth="1"/>
    <col min="20" max="20" width="10.85546875" customWidth="1"/>
    <col min="21" max="21" width="7.28515625" hidden="1" customWidth="1"/>
    <col min="22" max="22" width="0" hidden="1" customWidth="1"/>
    <col min="23" max="23" width="14.140625" hidden="1" customWidth="1"/>
    <col min="24" max="24" width="7.28515625" customWidth="1"/>
    <col min="25" max="25" width="11.42578125" customWidth="1"/>
    <col min="26" max="26" width="14.140625" customWidth="1"/>
  </cols>
  <sheetData>
    <row r="1" spans="1:26" ht="8.1" customHeight="1" x14ac:dyDescent="0.2"/>
    <row r="2" spans="1:26" ht="8.1" customHeight="1" x14ac:dyDescent="0.2"/>
    <row r="4" spans="1:26" ht="12" customHeight="1" x14ac:dyDescent="0.2">
      <c r="F4" t="s">
        <v>59</v>
      </c>
    </row>
    <row r="5" spans="1:26" ht="12" customHeight="1" x14ac:dyDescent="0.2"/>
    <row r="6" spans="1:26" ht="12.95" customHeight="1" x14ac:dyDescent="0.2">
      <c r="B6" s="1"/>
      <c r="C6" s="253" t="s">
        <v>90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19"/>
      <c r="S6" s="19"/>
    </row>
    <row r="7" spans="1:26" ht="9.9499999999999993" customHeight="1" x14ac:dyDescent="0.25">
      <c r="B7" s="1"/>
      <c r="C7" s="15"/>
      <c r="D7" s="7"/>
      <c r="E7" s="5"/>
      <c r="F7" s="5"/>
      <c r="G7" s="5"/>
      <c r="H7" s="5"/>
      <c r="I7" s="5"/>
      <c r="V7" s="12"/>
      <c r="W7" s="12"/>
    </row>
    <row r="8" spans="1:26" ht="12.95" customHeight="1" x14ac:dyDescent="0.2">
      <c r="B8" s="1"/>
      <c r="C8" s="253" t="s">
        <v>140</v>
      </c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19"/>
      <c r="S8" s="19"/>
      <c r="T8" s="12"/>
      <c r="U8" s="12"/>
      <c r="V8" s="12"/>
      <c r="W8" s="12"/>
    </row>
    <row r="9" spans="1:26" ht="9.9499999999999993" customHeight="1" x14ac:dyDescent="0.2">
      <c r="B9" s="1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2"/>
      <c r="U9" s="12"/>
      <c r="V9" s="12"/>
      <c r="W9" s="12"/>
    </row>
    <row r="10" spans="1:26" ht="9.9499999999999993" customHeight="1" x14ac:dyDescent="0.2">
      <c r="B10" s="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2"/>
      <c r="U10" s="12"/>
      <c r="V10" s="12"/>
      <c r="W10" s="12"/>
    </row>
    <row r="11" spans="1:26" ht="8.1" customHeight="1" thickBot="1" x14ac:dyDescent="0.25">
      <c r="B11" s="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2"/>
      <c r="U11" s="12"/>
      <c r="V11" s="12"/>
      <c r="W11" s="12"/>
    </row>
    <row r="12" spans="1:26" ht="15.95" customHeight="1" thickBot="1" x14ac:dyDescent="0.25">
      <c r="A12" s="129" t="s">
        <v>63</v>
      </c>
      <c r="B12" s="146" t="s">
        <v>23</v>
      </c>
      <c r="C12" s="130" t="s">
        <v>24</v>
      </c>
      <c r="D12" s="76" t="s">
        <v>25</v>
      </c>
      <c r="E12" s="76" t="s">
        <v>26</v>
      </c>
      <c r="F12" s="76" t="s">
        <v>27</v>
      </c>
      <c r="G12" s="76" t="s">
        <v>28</v>
      </c>
      <c r="H12" s="76" t="s">
        <v>29</v>
      </c>
      <c r="I12" s="76" t="s">
        <v>30</v>
      </c>
      <c r="J12" s="131" t="s">
        <v>31</v>
      </c>
      <c r="K12" s="76" t="s">
        <v>40</v>
      </c>
      <c r="L12" s="76" t="s">
        <v>33</v>
      </c>
      <c r="M12" s="76" t="s">
        <v>32</v>
      </c>
      <c r="N12" s="76" t="s">
        <v>33</v>
      </c>
      <c r="O12" s="76" t="s">
        <v>34</v>
      </c>
      <c r="P12" s="76" t="s">
        <v>35</v>
      </c>
      <c r="Q12" s="76" t="s">
        <v>33</v>
      </c>
      <c r="R12" s="76" t="s">
        <v>33</v>
      </c>
      <c r="S12" s="76" t="s">
        <v>34</v>
      </c>
      <c r="T12" s="76" t="s">
        <v>35</v>
      </c>
      <c r="U12" s="76" t="s">
        <v>33</v>
      </c>
      <c r="V12" s="76" t="s">
        <v>36</v>
      </c>
      <c r="W12" s="76" t="s">
        <v>37</v>
      </c>
      <c r="X12" s="76" t="s">
        <v>33</v>
      </c>
      <c r="Y12" s="76" t="s">
        <v>36</v>
      </c>
      <c r="Z12" s="81" t="s">
        <v>83</v>
      </c>
    </row>
    <row r="13" spans="1:26" ht="15" customHeight="1" x14ac:dyDescent="0.2">
      <c r="A13" s="150">
        <v>1</v>
      </c>
      <c r="B13" s="153" t="s">
        <v>150</v>
      </c>
      <c r="C13" s="154">
        <v>199.98</v>
      </c>
      <c r="D13" s="155">
        <v>32.24</v>
      </c>
      <c r="E13" s="156">
        <v>19.3</v>
      </c>
      <c r="F13" s="157" t="s">
        <v>65</v>
      </c>
      <c r="G13" s="158">
        <v>31.09</v>
      </c>
      <c r="H13" s="157">
        <v>21173</v>
      </c>
      <c r="I13" s="157" t="s">
        <v>60</v>
      </c>
      <c r="J13" s="159">
        <v>43.02</v>
      </c>
      <c r="K13" s="160">
        <v>46017</v>
      </c>
      <c r="L13" s="155">
        <v>9.4499999999999993</v>
      </c>
      <c r="M13" s="160">
        <v>46022</v>
      </c>
      <c r="N13" s="157"/>
      <c r="O13" s="157"/>
      <c r="P13" s="157"/>
      <c r="Q13" s="157"/>
      <c r="R13" s="155">
        <v>8.4</v>
      </c>
      <c r="S13" s="155">
        <v>118.5</v>
      </c>
      <c r="T13" s="160">
        <v>46027</v>
      </c>
      <c r="U13" s="157"/>
      <c r="V13" s="157"/>
      <c r="W13" s="157"/>
      <c r="X13" s="155">
        <v>7.2</v>
      </c>
      <c r="Y13" s="161">
        <v>118.4</v>
      </c>
      <c r="Z13" s="162">
        <v>237.3</v>
      </c>
    </row>
    <row r="14" spans="1:26" ht="15" customHeight="1" x14ac:dyDescent="0.2">
      <c r="A14" s="151">
        <v>2</v>
      </c>
      <c r="B14" s="163" t="s">
        <v>151</v>
      </c>
      <c r="C14" s="164">
        <v>189.99</v>
      </c>
      <c r="D14" s="165">
        <v>32.26</v>
      </c>
      <c r="E14" s="166">
        <v>18</v>
      </c>
      <c r="F14" s="167" t="s">
        <v>103</v>
      </c>
      <c r="G14" s="168">
        <v>11.1</v>
      </c>
      <c r="H14" s="167">
        <v>19447</v>
      </c>
      <c r="I14" s="167" t="s">
        <v>61</v>
      </c>
      <c r="J14" s="169">
        <v>34.020000000000003</v>
      </c>
      <c r="K14" s="170">
        <v>46016</v>
      </c>
      <c r="L14" s="165">
        <v>11.42</v>
      </c>
      <c r="M14" s="170">
        <v>46020</v>
      </c>
      <c r="N14" s="167"/>
      <c r="O14" s="167"/>
      <c r="P14" s="167"/>
      <c r="Q14" s="167"/>
      <c r="R14" s="165">
        <v>18.54</v>
      </c>
      <c r="S14" s="165">
        <v>103.1</v>
      </c>
      <c r="T14" s="170">
        <v>46027</v>
      </c>
      <c r="U14" s="167"/>
      <c r="V14" s="167"/>
      <c r="W14" s="167"/>
      <c r="X14" s="165">
        <v>8.0500000000000007</v>
      </c>
      <c r="Y14" s="171">
        <v>157.1</v>
      </c>
      <c r="Z14" s="172">
        <v>260.2</v>
      </c>
    </row>
    <row r="15" spans="1:26" ht="15" customHeight="1" x14ac:dyDescent="0.2">
      <c r="A15" s="151">
        <v>3</v>
      </c>
      <c r="B15" s="163" t="s">
        <v>154</v>
      </c>
      <c r="C15" s="164">
        <v>223</v>
      </c>
      <c r="D15" s="165">
        <v>32.26</v>
      </c>
      <c r="E15" s="166">
        <v>19.899999999999999</v>
      </c>
      <c r="F15" s="167" t="s">
        <v>65</v>
      </c>
      <c r="G15" s="166">
        <v>33.020000000000003</v>
      </c>
      <c r="H15" s="167">
        <v>25351</v>
      </c>
      <c r="I15" s="167" t="s">
        <v>60</v>
      </c>
      <c r="J15" s="169">
        <v>43.11</v>
      </c>
      <c r="K15" s="170">
        <v>46021</v>
      </c>
      <c r="L15" s="165">
        <v>1.1200000000000001</v>
      </c>
      <c r="M15" s="170">
        <v>46027</v>
      </c>
      <c r="N15" s="167"/>
      <c r="O15" s="167"/>
      <c r="P15" s="167"/>
      <c r="Q15" s="167"/>
      <c r="R15" s="165">
        <v>10.55</v>
      </c>
      <c r="S15" s="165">
        <v>153.4</v>
      </c>
      <c r="T15" s="170">
        <v>46028</v>
      </c>
      <c r="U15" s="167"/>
      <c r="V15" s="167"/>
      <c r="W15" s="167"/>
      <c r="X15" s="165">
        <v>7.45</v>
      </c>
      <c r="Y15" s="171">
        <v>20.5</v>
      </c>
      <c r="Z15" s="172">
        <v>174.3</v>
      </c>
    </row>
    <row r="16" spans="1:26" ht="15" customHeight="1" x14ac:dyDescent="0.2">
      <c r="A16" s="151">
        <v>4</v>
      </c>
      <c r="B16" s="163" t="s">
        <v>155</v>
      </c>
      <c r="C16" s="164">
        <v>176.99</v>
      </c>
      <c r="D16" s="165">
        <v>30</v>
      </c>
      <c r="E16" s="166">
        <v>14.5</v>
      </c>
      <c r="F16" s="167" t="s">
        <v>65</v>
      </c>
      <c r="G16" s="166">
        <v>31</v>
      </c>
      <c r="H16" s="167">
        <v>11139</v>
      </c>
      <c r="I16" s="173" t="s">
        <v>206</v>
      </c>
      <c r="J16" s="169">
        <v>24.06</v>
      </c>
      <c r="K16" s="170">
        <v>46022</v>
      </c>
      <c r="L16" s="165">
        <v>13.36</v>
      </c>
      <c r="M16" s="170">
        <v>46022</v>
      </c>
      <c r="N16" s="167"/>
      <c r="O16" s="167"/>
      <c r="P16" s="167"/>
      <c r="Q16" s="167"/>
      <c r="R16" s="165">
        <v>15.12</v>
      </c>
      <c r="S16" s="165">
        <v>1.3</v>
      </c>
      <c r="T16" s="170">
        <v>46028</v>
      </c>
      <c r="U16" s="167"/>
      <c r="V16" s="167"/>
      <c r="W16" s="167"/>
      <c r="X16" s="165">
        <v>18.399999999999999</v>
      </c>
      <c r="Y16" s="171">
        <v>147.19999999999999</v>
      </c>
      <c r="Z16" s="172">
        <v>149</v>
      </c>
    </row>
    <row r="17" spans="1:26" ht="15" customHeight="1" x14ac:dyDescent="0.2">
      <c r="A17" s="151">
        <v>5</v>
      </c>
      <c r="B17" s="163" t="s">
        <v>157</v>
      </c>
      <c r="C17" s="164">
        <v>199.9</v>
      </c>
      <c r="D17" s="165">
        <v>32.26</v>
      </c>
      <c r="E17" s="166">
        <v>18.5</v>
      </c>
      <c r="F17" s="167" t="s">
        <v>65</v>
      </c>
      <c r="G17" s="166">
        <v>26.09</v>
      </c>
      <c r="H17" s="167">
        <v>21646</v>
      </c>
      <c r="I17" s="167" t="s">
        <v>60</v>
      </c>
      <c r="J17" s="169">
        <v>43.07</v>
      </c>
      <c r="K17" s="170">
        <v>46017</v>
      </c>
      <c r="L17" s="165">
        <v>23.2</v>
      </c>
      <c r="M17" s="170">
        <v>46027</v>
      </c>
      <c r="N17" s="167"/>
      <c r="O17" s="167"/>
      <c r="P17" s="167"/>
      <c r="Q17" s="167"/>
      <c r="R17" s="165">
        <v>9.4</v>
      </c>
      <c r="S17" s="165">
        <v>226.2</v>
      </c>
      <c r="T17" s="170">
        <v>46028</v>
      </c>
      <c r="U17" s="167"/>
      <c r="V17" s="167"/>
      <c r="W17" s="167"/>
      <c r="X17" s="165">
        <v>22.25</v>
      </c>
      <c r="Y17" s="171">
        <v>36.4</v>
      </c>
      <c r="Z17" s="172">
        <v>263</v>
      </c>
    </row>
    <row r="18" spans="1:26" ht="15" customHeight="1" x14ac:dyDescent="0.2">
      <c r="A18" s="151">
        <v>6</v>
      </c>
      <c r="B18" s="163" t="s">
        <v>158</v>
      </c>
      <c r="C18" s="164">
        <v>225</v>
      </c>
      <c r="D18" s="165">
        <v>32.26</v>
      </c>
      <c r="E18" s="166">
        <v>19.7</v>
      </c>
      <c r="F18" s="167" t="s">
        <v>65</v>
      </c>
      <c r="G18" s="166">
        <v>32.08</v>
      </c>
      <c r="H18" s="167">
        <v>25658</v>
      </c>
      <c r="I18" s="167" t="s">
        <v>60</v>
      </c>
      <c r="J18" s="169">
        <v>42.03</v>
      </c>
      <c r="K18" s="170">
        <v>46022</v>
      </c>
      <c r="L18" s="165">
        <v>2.42</v>
      </c>
      <c r="M18" s="170">
        <v>46028</v>
      </c>
      <c r="N18" s="167"/>
      <c r="O18" s="167"/>
      <c r="P18" s="167"/>
      <c r="Q18" s="167"/>
      <c r="R18" s="165">
        <v>9.18</v>
      </c>
      <c r="S18" s="165">
        <v>150.30000000000001</v>
      </c>
      <c r="T18" s="170">
        <v>46031</v>
      </c>
      <c r="U18" s="167"/>
      <c r="V18" s="167"/>
      <c r="W18" s="167"/>
      <c r="X18" s="165">
        <v>7.45</v>
      </c>
      <c r="Y18" s="171">
        <v>70.2</v>
      </c>
      <c r="Z18" s="172">
        <v>221</v>
      </c>
    </row>
    <row r="19" spans="1:26" ht="15" customHeight="1" x14ac:dyDescent="0.2">
      <c r="A19" s="151">
        <v>7</v>
      </c>
      <c r="B19" s="163" t="s">
        <v>159</v>
      </c>
      <c r="C19" s="164">
        <v>199.98</v>
      </c>
      <c r="D19" s="165">
        <v>32.24</v>
      </c>
      <c r="E19" s="166">
        <v>19.149999999999999</v>
      </c>
      <c r="F19" s="167" t="s">
        <v>65</v>
      </c>
      <c r="G19" s="166">
        <v>31.01</v>
      </c>
      <c r="H19" s="167">
        <v>21075</v>
      </c>
      <c r="I19" s="167" t="s">
        <v>60</v>
      </c>
      <c r="J19" s="169">
        <v>42.06</v>
      </c>
      <c r="K19" s="170">
        <v>46022</v>
      </c>
      <c r="L19" s="165">
        <v>5.15</v>
      </c>
      <c r="M19" s="170">
        <v>46029</v>
      </c>
      <c r="N19" s="167"/>
      <c r="O19" s="167"/>
      <c r="P19" s="167"/>
      <c r="Q19" s="167"/>
      <c r="R19" s="165">
        <v>0.01</v>
      </c>
      <c r="S19" s="165">
        <v>162.4</v>
      </c>
      <c r="T19" s="170">
        <v>46031</v>
      </c>
      <c r="U19" s="167"/>
      <c r="V19" s="167"/>
      <c r="W19" s="167"/>
      <c r="X19" s="165">
        <v>8.4</v>
      </c>
      <c r="Y19" s="171">
        <v>56.3</v>
      </c>
      <c r="Z19" s="172">
        <v>219.2</v>
      </c>
    </row>
    <row r="20" spans="1:26" ht="15" customHeight="1" x14ac:dyDescent="0.2">
      <c r="A20" s="151">
        <v>8</v>
      </c>
      <c r="B20" s="163" t="s">
        <v>160</v>
      </c>
      <c r="C20" s="164">
        <v>229</v>
      </c>
      <c r="D20" s="165">
        <v>32.24</v>
      </c>
      <c r="E20" s="166">
        <v>20.2</v>
      </c>
      <c r="F20" s="167" t="s">
        <v>103</v>
      </c>
      <c r="G20" s="166">
        <v>17.03</v>
      </c>
      <c r="H20" s="167">
        <v>27213</v>
      </c>
      <c r="I20" s="167" t="s">
        <v>131</v>
      </c>
      <c r="J20" s="169">
        <v>39.11</v>
      </c>
      <c r="K20" s="170">
        <v>46022</v>
      </c>
      <c r="L20" s="165">
        <v>21.48</v>
      </c>
      <c r="M20" s="170">
        <v>46027</v>
      </c>
      <c r="N20" s="167"/>
      <c r="O20" s="167"/>
      <c r="P20" s="167"/>
      <c r="Q20" s="167"/>
      <c r="R20" s="165">
        <v>12.24</v>
      </c>
      <c r="S20" s="165">
        <v>110.3</v>
      </c>
      <c r="T20" s="170">
        <v>46031</v>
      </c>
      <c r="U20" s="167"/>
      <c r="V20" s="167"/>
      <c r="W20" s="167"/>
      <c r="X20" s="165">
        <v>9</v>
      </c>
      <c r="Y20" s="171">
        <v>92.3</v>
      </c>
      <c r="Z20" s="172">
        <v>203.1</v>
      </c>
    </row>
    <row r="21" spans="1:26" ht="15" customHeight="1" x14ac:dyDescent="0.2">
      <c r="A21" s="151">
        <v>9</v>
      </c>
      <c r="B21" s="163" t="s">
        <v>161</v>
      </c>
      <c r="C21" s="164">
        <v>199.9</v>
      </c>
      <c r="D21" s="165">
        <v>32.26</v>
      </c>
      <c r="E21" s="166">
        <v>18.97</v>
      </c>
      <c r="F21" s="167" t="s">
        <v>65</v>
      </c>
      <c r="G21" s="166">
        <v>32.090000000000003</v>
      </c>
      <c r="H21" s="167">
        <v>20870</v>
      </c>
      <c r="I21" s="167" t="s">
        <v>60</v>
      </c>
      <c r="J21" s="169">
        <v>43.04</v>
      </c>
      <c r="K21" s="170">
        <v>46024</v>
      </c>
      <c r="L21" s="165">
        <v>15.3</v>
      </c>
      <c r="M21" s="170">
        <v>46031</v>
      </c>
      <c r="N21" s="167"/>
      <c r="O21" s="167"/>
      <c r="P21" s="167"/>
      <c r="Q21" s="167"/>
      <c r="R21" s="165">
        <v>12.3</v>
      </c>
      <c r="S21" s="165">
        <v>165</v>
      </c>
      <c r="T21" s="170">
        <v>46032</v>
      </c>
      <c r="U21" s="167"/>
      <c r="V21" s="167"/>
      <c r="W21" s="167"/>
      <c r="X21" s="165">
        <v>8.0500000000000007</v>
      </c>
      <c r="Y21" s="171">
        <v>19.3</v>
      </c>
      <c r="Z21" s="172">
        <v>184.3</v>
      </c>
    </row>
    <row r="22" spans="1:26" ht="15" customHeight="1" x14ac:dyDescent="0.2">
      <c r="A22" s="151">
        <v>10</v>
      </c>
      <c r="B22" s="163" t="s">
        <v>162</v>
      </c>
      <c r="C22" s="164">
        <v>229</v>
      </c>
      <c r="D22" s="165">
        <v>32.26</v>
      </c>
      <c r="E22" s="166">
        <v>20</v>
      </c>
      <c r="F22" s="167" t="s">
        <v>65</v>
      </c>
      <c r="G22" s="166">
        <v>28.09</v>
      </c>
      <c r="H22" s="167">
        <v>27581</v>
      </c>
      <c r="I22" s="167" t="s">
        <v>60</v>
      </c>
      <c r="J22" s="169">
        <v>39.04</v>
      </c>
      <c r="K22" s="170">
        <v>46024</v>
      </c>
      <c r="L22" s="165">
        <v>12.42</v>
      </c>
      <c r="M22" s="170">
        <v>46031</v>
      </c>
      <c r="N22" s="167"/>
      <c r="O22" s="167"/>
      <c r="P22" s="167"/>
      <c r="Q22" s="167"/>
      <c r="R22" s="165">
        <v>10.48</v>
      </c>
      <c r="S22" s="165">
        <v>166</v>
      </c>
      <c r="T22" s="170">
        <v>46032</v>
      </c>
      <c r="U22" s="167"/>
      <c r="V22" s="167"/>
      <c r="W22" s="167"/>
      <c r="X22" s="165">
        <v>14.4</v>
      </c>
      <c r="Y22" s="171">
        <v>27.5</v>
      </c>
      <c r="Z22" s="172">
        <v>193.5</v>
      </c>
    </row>
    <row r="23" spans="1:26" ht="15" customHeight="1" x14ac:dyDescent="0.2">
      <c r="A23" s="151">
        <v>11</v>
      </c>
      <c r="B23" s="163" t="s">
        <v>164</v>
      </c>
      <c r="C23" s="164">
        <v>229</v>
      </c>
      <c r="D23" s="165">
        <v>32.26</v>
      </c>
      <c r="E23" s="166">
        <v>20.05</v>
      </c>
      <c r="F23" s="167" t="s">
        <v>65</v>
      </c>
      <c r="G23" s="166">
        <v>33.08</v>
      </c>
      <c r="H23" s="167">
        <v>27359</v>
      </c>
      <c r="I23" s="167" t="s">
        <v>60</v>
      </c>
      <c r="J23" s="169">
        <v>43.04</v>
      </c>
      <c r="K23" s="170">
        <v>46025</v>
      </c>
      <c r="L23" s="165">
        <v>5.2</v>
      </c>
      <c r="M23" s="170">
        <v>46031</v>
      </c>
      <c r="N23" s="167"/>
      <c r="O23" s="167"/>
      <c r="P23" s="167"/>
      <c r="Q23" s="167"/>
      <c r="R23" s="165">
        <v>13.36</v>
      </c>
      <c r="S23" s="165">
        <v>152.1</v>
      </c>
      <c r="T23" s="170">
        <v>46032</v>
      </c>
      <c r="U23" s="167"/>
      <c r="V23" s="167"/>
      <c r="W23" s="167"/>
      <c r="X23" s="165">
        <v>17.3</v>
      </c>
      <c r="Y23" s="171">
        <v>27.5</v>
      </c>
      <c r="Z23" s="172">
        <v>180.1</v>
      </c>
    </row>
    <row r="24" spans="1:26" ht="15" customHeight="1" x14ac:dyDescent="0.2">
      <c r="A24" s="151">
        <v>12</v>
      </c>
      <c r="B24" s="163" t="s">
        <v>165</v>
      </c>
      <c r="C24" s="164">
        <v>228.99</v>
      </c>
      <c r="D24" s="165">
        <v>32.26</v>
      </c>
      <c r="E24" s="166">
        <v>20</v>
      </c>
      <c r="F24" s="167" t="s">
        <v>65</v>
      </c>
      <c r="G24" s="166">
        <v>32.11</v>
      </c>
      <c r="H24" s="167">
        <v>27465</v>
      </c>
      <c r="I24" s="167" t="s">
        <v>60</v>
      </c>
      <c r="J24" s="169">
        <v>43.03</v>
      </c>
      <c r="K24" s="170">
        <v>46025</v>
      </c>
      <c r="L24" s="165">
        <v>3</v>
      </c>
      <c r="M24" s="170">
        <v>46032</v>
      </c>
      <c r="N24" s="167"/>
      <c r="O24" s="167"/>
      <c r="P24" s="167"/>
      <c r="Q24" s="167"/>
      <c r="R24" s="165">
        <v>9.3000000000000007</v>
      </c>
      <c r="S24" s="165">
        <v>174.3</v>
      </c>
      <c r="T24" s="170">
        <v>46033</v>
      </c>
      <c r="U24" s="167"/>
      <c r="V24" s="167"/>
      <c r="W24" s="167"/>
      <c r="X24" s="165">
        <v>9.3000000000000007</v>
      </c>
      <c r="Y24" s="171">
        <v>24</v>
      </c>
      <c r="Z24" s="172">
        <v>198.3</v>
      </c>
    </row>
    <row r="25" spans="1:26" ht="15" customHeight="1" x14ac:dyDescent="0.2">
      <c r="A25" s="151">
        <v>13</v>
      </c>
      <c r="B25" s="163" t="s">
        <v>204</v>
      </c>
      <c r="C25" s="164">
        <v>199.99</v>
      </c>
      <c r="D25" s="165">
        <v>32.26</v>
      </c>
      <c r="E25" s="166">
        <v>18.5</v>
      </c>
      <c r="F25" s="167" t="s">
        <v>65</v>
      </c>
      <c r="G25" s="166">
        <v>29.11</v>
      </c>
      <c r="H25" s="167">
        <v>21633</v>
      </c>
      <c r="I25" s="167" t="s">
        <v>60</v>
      </c>
      <c r="J25" s="169">
        <v>43.03</v>
      </c>
      <c r="K25" s="170">
        <v>46030</v>
      </c>
      <c r="L25" s="165">
        <v>5.36</v>
      </c>
      <c r="M25" s="170">
        <v>46033</v>
      </c>
      <c r="N25" s="167"/>
      <c r="O25" s="167"/>
      <c r="P25" s="167"/>
      <c r="Q25" s="167"/>
      <c r="R25" s="165">
        <v>11.18</v>
      </c>
      <c r="S25" s="165">
        <v>24.4</v>
      </c>
      <c r="T25" s="170">
        <v>46034</v>
      </c>
      <c r="U25" s="167"/>
      <c r="V25" s="167"/>
      <c r="W25" s="167"/>
      <c r="X25" s="165">
        <v>12.05</v>
      </c>
      <c r="Y25" s="171">
        <v>24.4</v>
      </c>
      <c r="Z25" s="172">
        <v>102.2</v>
      </c>
    </row>
    <row r="26" spans="1:26" ht="15" customHeight="1" x14ac:dyDescent="0.2">
      <c r="A26" s="151">
        <v>14</v>
      </c>
      <c r="B26" s="163" t="s">
        <v>167</v>
      </c>
      <c r="C26" s="164">
        <v>199.9</v>
      </c>
      <c r="D26" s="165">
        <v>32.26</v>
      </c>
      <c r="E26" s="166">
        <v>18.899999999999999</v>
      </c>
      <c r="F26" s="167" t="s">
        <v>65</v>
      </c>
      <c r="G26" s="166">
        <v>29.11</v>
      </c>
      <c r="H26" s="167">
        <v>21205</v>
      </c>
      <c r="I26" s="167" t="s">
        <v>60</v>
      </c>
      <c r="J26" s="169">
        <v>41.07</v>
      </c>
      <c r="K26" s="170">
        <v>46024</v>
      </c>
      <c r="L26" s="165">
        <v>16.34</v>
      </c>
      <c r="M26" s="170">
        <v>46032</v>
      </c>
      <c r="N26" s="167"/>
      <c r="O26" s="167"/>
      <c r="P26" s="167"/>
      <c r="Q26" s="167"/>
      <c r="R26" s="165">
        <v>16.3</v>
      </c>
      <c r="S26" s="165">
        <v>188.2</v>
      </c>
      <c r="T26" s="170">
        <v>46035</v>
      </c>
      <c r="U26" s="167"/>
      <c r="V26" s="167"/>
      <c r="W26" s="167"/>
      <c r="X26" s="165">
        <v>17.55</v>
      </c>
      <c r="Y26" s="171">
        <v>76.5</v>
      </c>
      <c r="Z26" s="172">
        <v>265.2</v>
      </c>
    </row>
    <row r="27" spans="1:26" ht="15" customHeight="1" x14ac:dyDescent="0.2">
      <c r="A27" s="151">
        <v>15</v>
      </c>
      <c r="B27" s="163" t="s">
        <v>169</v>
      </c>
      <c r="C27" s="164">
        <v>189.93</v>
      </c>
      <c r="D27" s="165">
        <v>32.26</v>
      </c>
      <c r="E27" s="166">
        <v>18.399999999999999</v>
      </c>
      <c r="F27" s="167" t="s">
        <v>65</v>
      </c>
      <c r="G27" s="166">
        <v>27.06</v>
      </c>
      <c r="H27" s="167">
        <v>19100</v>
      </c>
      <c r="I27" s="167" t="s">
        <v>60</v>
      </c>
      <c r="J27" s="169">
        <v>42.03</v>
      </c>
      <c r="K27" s="170">
        <v>46034</v>
      </c>
      <c r="L27" s="165">
        <v>13.54</v>
      </c>
      <c r="M27" s="170">
        <v>46034</v>
      </c>
      <c r="N27" s="167"/>
      <c r="O27" s="167"/>
      <c r="P27" s="167"/>
      <c r="Q27" s="167"/>
      <c r="R27" s="165">
        <v>14.45</v>
      </c>
      <c r="S27" s="165">
        <v>0.5</v>
      </c>
      <c r="T27" s="170">
        <v>46036</v>
      </c>
      <c r="U27" s="167"/>
      <c r="V27" s="167"/>
      <c r="W27" s="167"/>
      <c r="X27" s="165">
        <v>8.4499999999999993</v>
      </c>
      <c r="Y27" s="171">
        <v>42</v>
      </c>
      <c r="Z27" s="172">
        <v>42.5</v>
      </c>
    </row>
    <row r="28" spans="1:26" ht="15" customHeight="1" x14ac:dyDescent="0.2">
      <c r="A28" s="151">
        <v>16</v>
      </c>
      <c r="B28" s="163" t="s">
        <v>170</v>
      </c>
      <c r="C28" s="164">
        <v>183.06</v>
      </c>
      <c r="D28" s="165">
        <v>32</v>
      </c>
      <c r="E28" s="166">
        <v>19.100000000000001</v>
      </c>
      <c r="F28" s="167" t="s">
        <v>65</v>
      </c>
      <c r="G28" s="166">
        <v>33.07</v>
      </c>
      <c r="H28" s="167">
        <v>13918</v>
      </c>
      <c r="I28" s="167" t="s">
        <v>60</v>
      </c>
      <c r="J28" s="169">
        <v>39.04</v>
      </c>
      <c r="K28" s="170">
        <v>46035</v>
      </c>
      <c r="L28" s="165">
        <v>16.3</v>
      </c>
      <c r="M28" s="170">
        <v>46035</v>
      </c>
      <c r="N28" s="167"/>
      <c r="O28" s="167"/>
      <c r="P28" s="167"/>
      <c r="Q28" s="167"/>
      <c r="R28" s="165">
        <v>21.48</v>
      </c>
      <c r="S28" s="165">
        <v>5.0999999999999996</v>
      </c>
      <c r="T28" s="170">
        <v>46037</v>
      </c>
      <c r="U28" s="167"/>
      <c r="V28" s="167"/>
      <c r="W28" s="167"/>
      <c r="X28" s="165">
        <v>6.35</v>
      </c>
      <c r="Y28" s="171">
        <v>32.4</v>
      </c>
      <c r="Z28" s="172">
        <v>38</v>
      </c>
    </row>
    <row r="29" spans="1:26" ht="15" customHeight="1" x14ac:dyDescent="0.2">
      <c r="A29" s="151">
        <v>17</v>
      </c>
      <c r="B29" s="163" t="s">
        <v>171</v>
      </c>
      <c r="C29" s="164">
        <v>199.9</v>
      </c>
      <c r="D29" s="165">
        <v>32.24</v>
      </c>
      <c r="E29" s="166">
        <v>18.600000000000001</v>
      </c>
      <c r="F29" s="167" t="s">
        <v>103</v>
      </c>
      <c r="G29" s="166">
        <v>12.1</v>
      </c>
      <c r="H29" s="167">
        <v>20170</v>
      </c>
      <c r="I29" s="167" t="s">
        <v>61</v>
      </c>
      <c r="J29" s="169">
        <v>37.04</v>
      </c>
      <c r="K29" s="170">
        <v>46032</v>
      </c>
      <c r="L29" s="165">
        <v>6.12</v>
      </c>
      <c r="M29" s="170">
        <v>46034</v>
      </c>
      <c r="N29" s="167"/>
      <c r="O29" s="167"/>
      <c r="P29" s="167"/>
      <c r="Q29" s="167"/>
      <c r="R29" s="165">
        <v>13.12</v>
      </c>
      <c r="S29" s="165">
        <v>55</v>
      </c>
      <c r="T29" s="170">
        <v>46038</v>
      </c>
      <c r="U29" s="167"/>
      <c r="V29" s="167"/>
      <c r="W29" s="167"/>
      <c r="X29" s="165">
        <v>7.45</v>
      </c>
      <c r="Y29" s="171">
        <v>90.3</v>
      </c>
      <c r="Z29" s="172">
        <v>145.30000000000001</v>
      </c>
    </row>
    <row r="30" spans="1:26" ht="15" customHeight="1" x14ac:dyDescent="0.2">
      <c r="A30" s="151">
        <v>18</v>
      </c>
      <c r="B30" s="163" t="s">
        <v>174</v>
      </c>
      <c r="C30" s="164">
        <v>228.99</v>
      </c>
      <c r="D30" s="165">
        <v>32.26</v>
      </c>
      <c r="E30" s="166">
        <v>20</v>
      </c>
      <c r="F30" s="167" t="s">
        <v>103</v>
      </c>
      <c r="G30" s="166">
        <v>29.11</v>
      </c>
      <c r="H30" s="167">
        <v>27421</v>
      </c>
      <c r="I30" s="167" t="s">
        <v>131</v>
      </c>
      <c r="J30" s="169">
        <v>41.08</v>
      </c>
      <c r="K30" s="170">
        <v>46026</v>
      </c>
      <c r="L30" s="165">
        <v>17.420000000000002</v>
      </c>
      <c r="M30" s="170">
        <v>46035</v>
      </c>
      <c r="N30" s="167"/>
      <c r="O30" s="167"/>
      <c r="P30" s="167"/>
      <c r="Q30" s="167"/>
      <c r="R30" s="165">
        <v>19.3</v>
      </c>
      <c r="S30" s="165">
        <v>217.4</v>
      </c>
      <c r="T30" s="170">
        <v>46038</v>
      </c>
      <c r="U30" s="167"/>
      <c r="V30" s="167"/>
      <c r="W30" s="167"/>
      <c r="X30" s="165">
        <v>8.25</v>
      </c>
      <c r="Y30" s="171">
        <v>60.5</v>
      </c>
      <c r="Z30" s="172">
        <v>278.39999999999998</v>
      </c>
    </row>
    <row r="31" spans="1:26" ht="15" customHeight="1" x14ac:dyDescent="0.2">
      <c r="A31" s="151">
        <v>19</v>
      </c>
      <c r="B31" s="163" t="s">
        <v>176</v>
      </c>
      <c r="C31" s="164">
        <v>229</v>
      </c>
      <c r="D31" s="165">
        <v>32.26</v>
      </c>
      <c r="E31" s="166">
        <v>20.25</v>
      </c>
      <c r="F31" s="167" t="s">
        <v>103</v>
      </c>
      <c r="G31" s="166">
        <v>30.03</v>
      </c>
      <c r="H31" s="167">
        <v>27197</v>
      </c>
      <c r="I31" s="167" t="s">
        <v>130</v>
      </c>
      <c r="J31" s="169">
        <v>41.11</v>
      </c>
      <c r="K31" s="170">
        <v>46033</v>
      </c>
      <c r="L31" s="165">
        <v>12</v>
      </c>
      <c r="M31" s="170">
        <v>46036</v>
      </c>
      <c r="N31" s="167"/>
      <c r="O31" s="167"/>
      <c r="P31" s="167"/>
      <c r="Q31" s="167"/>
      <c r="R31" s="165">
        <v>10.3</v>
      </c>
      <c r="S31" s="165">
        <v>70.3</v>
      </c>
      <c r="T31" s="170">
        <v>46039</v>
      </c>
      <c r="U31" s="167"/>
      <c r="V31" s="167"/>
      <c r="W31" s="167"/>
      <c r="X31" s="165">
        <v>16.350000000000001</v>
      </c>
      <c r="Y31" s="171">
        <v>78</v>
      </c>
      <c r="Z31" s="172">
        <v>148.30000000000001</v>
      </c>
    </row>
    <row r="32" spans="1:26" ht="15" customHeight="1" x14ac:dyDescent="0.2">
      <c r="A32" s="151">
        <v>20</v>
      </c>
      <c r="B32" s="163" t="s">
        <v>177</v>
      </c>
      <c r="C32" s="164">
        <v>199.87</v>
      </c>
      <c r="D32" s="165">
        <v>32.25</v>
      </c>
      <c r="E32" s="166">
        <v>18.489999999999998</v>
      </c>
      <c r="F32" s="167" t="s">
        <v>103</v>
      </c>
      <c r="G32" s="166">
        <v>13.01</v>
      </c>
      <c r="H32" s="167">
        <v>21598</v>
      </c>
      <c r="I32" s="167" t="s">
        <v>207</v>
      </c>
      <c r="J32" s="169">
        <v>39.11</v>
      </c>
      <c r="K32" s="170">
        <v>46033</v>
      </c>
      <c r="L32" s="165">
        <v>21.3</v>
      </c>
      <c r="M32" s="170">
        <v>46038</v>
      </c>
      <c r="N32" s="167"/>
      <c r="O32" s="167"/>
      <c r="P32" s="167"/>
      <c r="Q32" s="167"/>
      <c r="R32" s="165">
        <v>12.12</v>
      </c>
      <c r="S32" s="165">
        <v>110.4</v>
      </c>
      <c r="T32" s="170">
        <v>46041</v>
      </c>
      <c r="U32" s="167"/>
      <c r="V32" s="167"/>
      <c r="W32" s="167"/>
      <c r="X32" s="165">
        <v>12.3</v>
      </c>
      <c r="Y32" s="171">
        <v>72.099999999999994</v>
      </c>
      <c r="Z32" s="172">
        <v>183</v>
      </c>
    </row>
    <row r="33" spans="1:26" ht="15" customHeight="1" x14ac:dyDescent="0.2">
      <c r="A33" s="151">
        <v>21</v>
      </c>
      <c r="B33" s="163" t="s">
        <v>178</v>
      </c>
      <c r="C33" s="164">
        <v>228.99</v>
      </c>
      <c r="D33" s="165">
        <v>32.26</v>
      </c>
      <c r="E33" s="166">
        <v>20.03</v>
      </c>
      <c r="F33" s="167" t="s">
        <v>65</v>
      </c>
      <c r="G33" s="166">
        <v>32.04</v>
      </c>
      <c r="H33" s="167">
        <v>27537</v>
      </c>
      <c r="I33" s="167" t="s">
        <v>60</v>
      </c>
      <c r="J33" s="169">
        <v>43</v>
      </c>
      <c r="K33" s="170">
        <v>46034</v>
      </c>
      <c r="L33" s="165">
        <v>15.3</v>
      </c>
      <c r="M33" s="170">
        <v>46039</v>
      </c>
      <c r="N33" s="167"/>
      <c r="O33" s="167"/>
      <c r="P33" s="167"/>
      <c r="Q33" s="167"/>
      <c r="R33" s="165">
        <v>18</v>
      </c>
      <c r="S33" s="165">
        <v>122.3</v>
      </c>
      <c r="T33" s="170">
        <v>46042</v>
      </c>
      <c r="U33" s="167"/>
      <c r="V33" s="167"/>
      <c r="W33" s="167"/>
      <c r="X33" s="165">
        <v>7.25</v>
      </c>
      <c r="Y33" s="171">
        <v>61.2</v>
      </c>
      <c r="Z33" s="172">
        <v>183.5</v>
      </c>
    </row>
    <row r="34" spans="1:26" ht="15" customHeight="1" x14ac:dyDescent="0.2">
      <c r="A34" s="151">
        <v>22</v>
      </c>
      <c r="B34" s="163" t="s">
        <v>179</v>
      </c>
      <c r="C34" s="164">
        <v>225</v>
      </c>
      <c r="D34" s="165">
        <v>32.26</v>
      </c>
      <c r="E34" s="166">
        <v>19.600000000000001</v>
      </c>
      <c r="F34" s="167" t="s">
        <v>65</v>
      </c>
      <c r="G34" s="166">
        <v>32.01</v>
      </c>
      <c r="H34" s="167">
        <v>25963</v>
      </c>
      <c r="I34" s="167" t="s">
        <v>60</v>
      </c>
      <c r="J34" s="169">
        <v>44.03</v>
      </c>
      <c r="K34" s="170">
        <v>46027</v>
      </c>
      <c r="L34" s="165">
        <v>13.18</v>
      </c>
      <c r="M34" s="170">
        <v>46038</v>
      </c>
      <c r="N34" s="167"/>
      <c r="O34" s="167"/>
      <c r="P34" s="167"/>
      <c r="Q34" s="167"/>
      <c r="R34" s="165">
        <v>10.57</v>
      </c>
      <c r="S34" s="165">
        <v>261.3</v>
      </c>
      <c r="T34" s="170">
        <v>46042</v>
      </c>
      <c r="U34" s="167"/>
      <c r="V34" s="167"/>
      <c r="W34" s="167"/>
      <c r="X34" s="165">
        <v>8</v>
      </c>
      <c r="Y34" s="171">
        <v>93</v>
      </c>
      <c r="Z34" s="172">
        <v>354.4</v>
      </c>
    </row>
    <row r="35" spans="1:26" ht="15" customHeight="1" x14ac:dyDescent="0.2">
      <c r="A35" s="151">
        <v>23</v>
      </c>
      <c r="B35" s="163" t="s">
        <v>180</v>
      </c>
      <c r="C35" s="164">
        <v>228.99</v>
      </c>
      <c r="D35" s="165">
        <v>32.26</v>
      </c>
      <c r="E35" s="166">
        <v>20</v>
      </c>
      <c r="F35" s="167" t="s">
        <v>65</v>
      </c>
      <c r="G35" s="166">
        <v>31.03</v>
      </c>
      <c r="H35" s="167">
        <v>27444</v>
      </c>
      <c r="I35" s="167" t="s">
        <v>60</v>
      </c>
      <c r="J35" s="169">
        <v>37.1</v>
      </c>
      <c r="K35" s="170">
        <v>46039</v>
      </c>
      <c r="L35" s="165">
        <v>11.06</v>
      </c>
      <c r="M35" s="170">
        <v>46041</v>
      </c>
      <c r="N35" s="167"/>
      <c r="O35" s="167"/>
      <c r="P35" s="167"/>
      <c r="Q35" s="167"/>
      <c r="R35" s="165">
        <v>15.06</v>
      </c>
      <c r="S35" s="165">
        <v>52</v>
      </c>
      <c r="T35" s="170">
        <v>46042</v>
      </c>
      <c r="U35" s="167"/>
      <c r="V35" s="167"/>
      <c r="W35" s="167"/>
      <c r="X35" s="165">
        <v>17.3</v>
      </c>
      <c r="Y35" s="171">
        <v>26.2</v>
      </c>
      <c r="Z35" s="172">
        <v>78.2</v>
      </c>
    </row>
    <row r="36" spans="1:26" ht="15" customHeight="1" x14ac:dyDescent="0.2">
      <c r="A36" s="151">
        <v>24</v>
      </c>
      <c r="B36" s="163" t="s">
        <v>182</v>
      </c>
      <c r="C36" s="164">
        <v>228.99</v>
      </c>
      <c r="D36" s="165">
        <v>32.26</v>
      </c>
      <c r="E36" s="166">
        <v>20</v>
      </c>
      <c r="F36" s="167" t="s">
        <v>65</v>
      </c>
      <c r="G36" s="166">
        <v>33.03</v>
      </c>
      <c r="H36" s="167">
        <v>27490</v>
      </c>
      <c r="I36" s="167" t="s">
        <v>60</v>
      </c>
      <c r="J36" s="169">
        <v>43.03</v>
      </c>
      <c r="K36" s="170">
        <v>46031</v>
      </c>
      <c r="L36" s="165">
        <v>14.54</v>
      </c>
      <c r="M36" s="170">
        <v>46042</v>
      </c>
      <c r="N36" s="167"/>
      <c r="O36" s="167"/>
      <c r="P36" s="167"/>
      <c r="Q36" s="167"/>
      <c r="R36" s="165">
        <v>9.18</v>
      </c>
      <c r="S36" s="165">
        <v>258.2</v>
      </c>
      <c r="T36" s="170">
        <v>46043</v>
      </c>
      <c r="U36" s="167"/>
      <c r="V36" s="167"/>
      <c r="W36" s="167"/>
      <c r="X36" s="165">
        <v>11.15</v>
      </c>
      <c r="Y36" s="171">
        <v>25.5</v>
      </c>
      <c r="Z36" s="172">
        <v>284.2</v>
      </c>
    </row>
    <row r="37" spans="1:26" ht="15" customHeight="1" x14ac:dyDescent="0.2">
      <c r="A37" s="151">
        <v>25</v>
      </c>
      <c r="B37" s="163" t="s">
        <v>184</v>
      </c>
      <c r="C37" s="164">
        <v>228.99</v>
      </c>
      <c r="D37" s="165">
        <v>32.26</v>
      </c>
      <c r="E37" s="166">
        <v>20.03</v>
      </c>
      <c r="F37" s="167" t="s">
        <v>65</v>
      </c>
      <c r="G37" s="166">
        <v>31.04</v>
      </c>
      <c r="H37" s="167">
        <v>27291</v>
      </c>
      <c r="I37" s="167" t="s">
        <v>60</v>
      </c>
      <c r="J37" s="169">
        <v>43.08</v>
      </c>
      <c r="K37" s="170">
        <v>46035</v>
      </c>
      <c r="L37" s="165">
        <v>18.420000000000002</v>
      </c>
      <c r="M37" s="170">
        <v>46042</v>
      </c>
      <c r="N37" s="167"/>
      <c r="O37" s="167"/>
      <c r="P37" s="167"/>
      <c r="Q37" s="167"/>
      <c r="R37" s="165">
        <v>20.059999999999999</v>
      </c>
      <c r="S37" s="165">
        <v>169.2</v>
      </c>
      <c r="T37" s="170">
        <v>46043</v>
      </c>
      <c r="U37" s="167"/>
      <c r="V37" s="167"/>
      <c r="W37" s="167"/>
      <c r="X37" s="165">
        <v>22.1</v>
      </c>
      <c r="Y37" s="171">
        <v>26</v>
      </c>
      <c r="Z37" s="172">
        <v>195.2</v>
      </c>
    </row>
    <row r="38" spans="1:26" ht="15" customHeight="1" x14ac:dyDescent="0.2">
      <c r="A38" s="151">
        <v>26</v>
      </c>
      <c r="B38" s="163" t="s">
        <v>185</v>
      </c>
      <c r="C38" s="164">
        <v>229</v>
      </c>
      <c r="D38" s="165">
        <v>32.26</v>
      </c>
      <c r="E38" s="166">
        <v>20.05</v>
      </c>
      <c r="F38" s="167" t="s">
        <v>103</v>
      </c>
      <c r="G38" s="166">
        <v>17.079999999999998</v>
      </c>
      <c r="H38" s="167">
        <v>27563</v>
      </c>
      <c r="I38" s="167" t="s">
        <v>130</v>
      </c>
      <c r="J38" s="169">
        <v>41.02</v>
      </c>
      <c r="K38" s="170">
        <v>46034</v>
      </c>
      <c r="L38" s="165">
        <v>6.54</v>
      </c>
      <c r="M38" s="170">
        <v>46042</v>
      </c>
      <c r="N38" s="167"/>
      <c r="O38" s="167"/>
      <c r="P38" s="167"/>
      <c r="Q38" s="167"/>
      <c r="R38" s="165">
        <v>10.36</v>
      </c>
      <c r="S38" s="165">
        <v>195.4</v>
      </c>
      <c r="T38" s="170">
        <v>46045</v>
      </c>
      <c r="U38" s="167"/>
      <c r="V38" s="167"/>
      <c r="W38" s="167"/>
      <c r="X38" s="165">
        <v>8.1</v>
      </c>
      <c r="Y38" s="171">
        <v>69.3</v>
      </c>
      <c r="Z38" s="172">
        <v>265.10000000000002</v>
      </c>
    </row>
    <row r="39" spans="1:26" ht="15" customHeight="1" x14ac:dyDescent="0.2">
      <c r="A39" s="151">
        <v>27</v>
      </c>
      <c r="B39" s="163" t="s">
        <v>186</v>
      </c>
      <c r="C39" s="164">
        <v>182.94</v>
      </c>
      <c r="D39" s="165">
        <v>31.6</v>
      </c>
      <c r="E39" s="166">
        <v>14.8</v>
      </c>
      <c r="F39" s="167" t="s">
        <v>65</v>
      </c>
      <c r="G39" s="166">
        <v>22.04</v>
      </c>
      <c r="H39" s="167">
        <v>13003</v>
      </c>
      <c r="I39" s="167" t="s">
        <v>60</v>
      </c>
      <c r="J39" s="169">
        <v>28.08</v>
      </c>
      <c r="K39" s="170">
        <v>46036</v>
      </c>
      <c r="L39" s="165">
        <v>8.08</v>
      </c>
      <c r="M39" s="170">
        <v>46043</v>
      </c>
      <c r="N39" s="167"/>
      <c r="O39" s="167"/>
      <c r="P39" s="167"/>
      <c r="Q39" s="167"/>
      <c r="R39" s="165">
        <v>12.36</v>
      </c>
      <c r="S39" s="165">
        <v>172.2</v>
      </c>
      <c r="T39" s="170">
        <v>46045</v>
      </c>
      <c r="U39" s="167"/>
      <c r="V39" s="167"/>
      <c r="W39" s="167"/>
      <c r="X39" s="165">
        <v>8.4499999999999993</v>
      </c>
      <c r="Y39" s="171">
        <v>44</v>
      </c>
      <c r="Z39" s="172">
        <v>216.3</v>
      </c>
    </row>
    <row r="40" spans="1:26" ht="15" customHeight="1" x14ac:dyDescent="0.2">
      <c r="A40" s="151">
        <v>28</v>
      </c>
      <c r="B40" s="163" t="s">
        <v>188</v>
      </c>
      <c r="C40" s="164">
        <v>225</v>
      </c>
      <c r="D40" s="165">
        <v>32.26</v>
      </c>
      <c r="E40" s="166">
        <v>19.600000000000001</v>
      </c>
      <c r="F40" s="167" t="s">
        <v>65</v>
      </c>
      <c r="G40" s="166">
        <v>33.049999999999997</v>
      </c>
      <c r="H40" s="167">
        <v>25603</v>
      </c>
      <c r="I40" s="167" t="s">
        <v>60</v>
      </c>
      <c r="J40" s="169">
        <v>43.07</v>
      </c>
      <c r="K40" s="170">
        <v>46038</v>
      </c>
      <c r="L40" s="165">
        <v>7.1</v>
      </c>
      <c r="M40" s="170">
        <v>46045</v>
      </c>
      <c r="N40" s="167"/>
      <c r="O40" s="167"/>
      <c r="P40" s="167"/>
      <c r="Q40" s="167"/>
      <c r="R40" s="165">
        <v>10.18</v>
      </c>
      <c r="S40" s="165">
        <v>171</v>
      </c>
      <c r="T40" s="170">
        <v>46046</v>
      </c>
      <c r="U40" s="167"/>
      <c r="V40" s="167"/>
      <c r="W40" s="167"/>
      <c r="X40" s="165">
        <v>9.5500000000000007</v>
      </c>
      <c r="Y40" s="171">
        <v>23.3</v>
      </c>
      <c r="Z40" s="172">
        <v>194.4</v>
      </c>
    </row>
    <row r="41" spans="1:26" ht="15" customHeight="1" x14ac:dyDescent="0.2">
      <c r="A41" s="151">
        <v>29</v>
      </c>
      <c r="B41" s="163" t="s">
        <v>190</v>
      </c>
      <c r="C41" s="164">
        <v>199.98</v>
      </c>
      <c r="D41" s="165">
        <v>32.24</v>
      </c>
      <c r="E41" s="166">
        <v>19.149999999999999</v>
      </c>
      <c r="F41" s="167" t="s">
        <v>65</v>
      </c>
      <c r="G41" s="166">
        <v>31.02</v>
      </c>
      <c r="H41" s="167">
        <v>21033</v>
      </c>
      <c r="I41" s="167" t="s">
        <v>156</v>
      </c>
      <c r="J41" s="169">
        <v>43.06</v>
      </c>
      <c r="K41" s="170">
        <v>46038</v>
      </c>
      <c r="L41" s="165">
        <v>23.54</v>
      </c>
      <c r="M41" s="170">
        <v>46045</v>
      </c>
      <c r="N41" s="167"/>
      <c r="O41" s="167"/>
      <c r="P41" s="167"/>
      <c r="Q41" s="167"/>
      <c r="R41" s="165">
        <v>11.18</v>
      </c>
      <c r="S41" s="165">
        <v>155.19999999999999</v>
      </c>
      <c r="T41" s="170">
        <v>46046</v>
      </c>
      <c r="U41" s="167"/>
      <c r="V41" s="167"/>
      <c r="W41" s="167"/>
      <c r="X41" s="165">
        <v>11.25</v>
      </c>
      <c r="Y41" s="171">
        <v>24</v>
      </c>
      <c r="Z41" s="172">
        <v>179.3</v>
      </c>
    </row>
    <row r="42" spans="1:26" ht="15" customHeight="1" x14ac:dyDescent="0.2">
      <c r="A42" s="151">
        <v>30</v>
      </c>
      <c r="B42" s="163" t="s">
        <v>191</v>
      </c>
      <c r="C42" s="164">
        <v>189.98</v>
      </c>
      <c r="D42" s="165">
        <v>32.26</v>
      </c>
      <c r="E42" s="166">
        <v>18</v>
      </c>
      <c r="F42" s="167" t="s">
        <v>65</v>
      </c>
      <c r="G42" s="166">
        <v>33.020000000000003</v>
      </c>
      <c r="H42" s="167">
        <v>18118</v>
      </c>
      <c r="I42" s="167" t="s">
        <v>60</v>
      </c>
      <c r="J42" s="169">
        <v>41.08</v>
      </c>
      <c r="K42" s="170">
        <v>46043</v>
      </c>
      <c r="L42" s="165">
        <v>20.12</v>
      </c>
      <c r="M42" s="170">
        <v>46046</v>
      </c>
      <c r="N42" s="167"/>
      <c r="O42" s="167"/>
      <c r="P42" s="167"/>
      <c r="Q42" s="167"/>
      <c r="R42" s="165">
        <v>15.12</v>
      </c>
      <c r="S42" s="165">
        <v>67</v>
      </c>
      <c r="T42" s="170">
        <v>46047</v>
      </c>
      <c r="U42" s="167"/>
      <c r="V42" s="167"/>
      <c r="W42" s="167"/>
      <c r="X42" s="165">
        <v>19.149999999999999</v>
      </c>
      <c r="Y42" s="171">
        <v>28</v>
      </c>
      <c r="Z42" s="172">
        <v>95</v>
      </c>
    </row>
    <row r="43" spans="1:26" ht="15" customHeight="1" x14ac:dyDescent="0.2">
      <c r="A43" s="151">
        <v>31</v>
      </c>
      <c r="B43" s="163" t="s">
        <v>192</v>
      </c>
      <c r="C43" s="164">
        <v>229</v>
      </c>
      <c r="D43" s="165">
        <v>32.26</v>
      </c>
      <c r="E43" s="166">
        <v>20.100000000000001</v>
      </c>
      <c r="F43" s="167" t="s">
        <v>103</v>
      </c>
      <c r="G43" s="166">
        <v>13.09</v>
      </c>
      <c r="H43" s="167">
        <v>27327</v>
      </c>
      <c r="I43" s="167" t="s">
        <v>208</v>
      </c>
      <c r="J43" s="169">
        <v>39.08</v>
      </c>
      <c r="K43" s="170">
        <v>46037</v>
      </c>
      <c r="L43" s="165">
        <v>16.54</v>
      </c>
      <c r="M43" s="170">
        <v>46044</v>
      </c>
      <c r="N43" s="167"/>
      <c r="O43" s="167"/>
      <c r="P43" s="167"/>
      <c r="Q43" s="167"/>
      <c r="R43" s="165">
        <v>0.05</v>
      </c>
      <c r="S43" s="165">
        <v>151.1</v>
      </c>
      <c r="T43" s="170">
        <v>46048</v>
      </c>
      <c r="U43" s="167"/>
      <c r="V43" s="167"/>
      <c r="W43" s="167"/>
      <c r="X43" s="165">
        <v>19.149999999999999</v>
      </c>
      <c r="Y43" s="171">
        <v>115.1</v>
      </c>
      <c r="Z43" s="172">
        <v>266.2</v>
      </c>
    </row>
    <row r="44" spans="1:26" ht="15" customHeight="1" x14ac:dyDescent="0.2">
      <c r="A44" s="151">
        <v>32</v>
      </c>
      <c r="B44" s="163" t="s">
        <v>193</v>
      </c>
      <c r="C44" s="164">
        <v>228.99</v>
      </c>
      <c r="D44" s="165">
        <v>32.26</v>
      </c>
      <c r="E44" s="166">
        <v>20.05</v>
      </c>
      <c r="F44" s="167" t="s">
        <v>65</v>
      </c>
      <c r="G44" s="166">
        <v>31.04</v>
      </c>
      <c r="H44" s="167">
        <v>26864</v>
      </c>
      <c r="I44" s="167" t="s">
        <v>60</v>
      </c>
      <c r="J44" s="169">
        <v>41.01</v>
      </c>
      <c r="K44" s="170">
        <v>46042</v>
      </c>
      <c r="L44" s="165">
        <v>5</v>
      </c>
      <c r="M44" s="170">
        <v>46046</v>
      </c>
      <c r="N44" s="167"/>
      <c r="O44" s="167"/>
      <c r="P44" s="167"/>
      <c r="Q44" s="167"/>
      <c r="R44" s="165">
        <v>13.25</v>
      </c>
      <c r="S44" s="165">
        <v>104.2</v>
      </c>
      <c r="T44" s="170">
        <v>46048</v>
      </c>
      <c r="U44" s="167"/>
      <c r="V44" s="167"/>
      <c r="W44" s="167"/>
      <c r="X44" s="165">
        <v>23.05</v>
      </c>
      <c r="Y44" s="171">
        <v>57.4</v>
      </c>
      <c r="Z44" s="172">
        <v>162</v>
      </c>
    </row>
    <row r="45" spans="1:26" ht="15" customHeight="1" x14ac:dyDescent="0.2">
      <c r="A45" s="151">
        <v>33</v>
      </c>
      <c r="B45" s="163" t="s">
        <v>194</v>
      </c>
      <c r="C45" s="164">
        <v>228.99</v>
      </c>
      <c r="D45" s="165">
        <v>32.26</v>
      </c>
      <c r="E45" s="166">
        <v>20.010000000000002</v>
      </c>
      <c r="F45" s="167" t="s">
        <v>65</v>
      </c>
      <c r="G45" s="166">
        <v>31.05</v>
      </c>
      <c r="H45" s="167">
        <v>27816</v>
      </c>
      <c r="I45" s="167" t="s">
        <v>156</v>
      </c>
      <c r="J45" s="169">
        <v>42.08</v>
      </c>
      <c r="K45" s="170">
        <v>46038</v>
      </c>
      <c r="L45" s="165">
        <v>20.48</v>
      </c>
      <c r="M45" s="170">
        <v>46048</v>
      </c>
      <c r="N45" s="167"/>
      <c r="O45" s="167"/>
      <c r="P45" s="167"/>
      <c r="Q45" s="167"/>
      <c r="R45" s="165">
        <v>21.06</v>
      </c>
      <c r="S45" s="165">
        <v>240.1</v>
      </c>
      <c r="T45" s="170">
        <v>46050</v>
      </c>
      <c r="U45" s="167"/>
      <c r="V45" s="167"/>
      <c r="W45" s="167"/>
      <c r="X45" s="165">
        <v>10.199999999999999</v>
      </c>
      <c r="Y45" s="171">
        <v>37.1</v>
      </c>
      <c r="Z45" s="172">
        <v>277.3</v>
      </c>
    </row>
    <row r="46" spans="1:26" ht="15" customHeight="1" x14ac:dyDescent="0.2">
      <c r="A46" s="151">
        <v>34</v>
      </c>
      <c r="B46" s="163" t="s">
        <v>196</v>
      </c>
      <c r="C46" s="164">
        <v>224.94</v>
      </c>
      <c r="D46" s="165">
        <v>32.26</v>
      </c>
      <c r="E46" s="166">
        <v>19.5</v>
      </c>
      <c r="F46" s="167" t="s">
        <v>65</v>
      </c>
      <c r="G46" s="166">
        <v>25.07</v>
      </c>
      <c r="H46" s="167">
        <v>25754</v>
      </c>
      <c r="I46" s="167" t="s">
        <v>60</v>
      </c>
      <c r="J46" s="169">
        <v>39.020000000000003</v>
      </c>
      <c r="K46" s="170">
        <v>46043</v>
      </c>
      <c r="L46" s="165">
        <v>7.12</v>
      </c>
      <c r="M46" s="170">
        <v>46049</v>
      </c>
      <c r="N46" s="167"/>
      <c r="O46" s="167"/>
      <c r="P46" s="167"/>
      <c r="Q46" s="167"/>
      <c r="R46" s="165">
        <v>0.3</v>
      </c>
      <c r="S46" s="165">
        <v>137.1</v>
      </c>
      <c r="T46" s="170">
        <v>46050</v>
      </c>
      <c r="U46" s="167"/>
      <c r="V46" s="167"/>
      <c r="W46" s="167"/>
      <c r="X46" s="165">
        <v>17</v>
      </c>
      <c r="Y46" s="171">
        <v>40.299999999999997</v>
      </c>
      <c r="Z46" s="172">
        <v>177.4</v>
      </c>
    </row>
    <row r="47" spans="1:26" ht="15" customHeight="1" x14ac:dyDescent="0.2">
      <c r="A47" s="151">
        <v>35</v>
      </c>
      <c r="B47" s="163" t="s">
        <v>198</v>
      </c>
      <c r="C47" s="164">
        <v>229</v>
      </c>
      <c r="D47" s="165">
        <v>32.26</v>
      </c>
      <c r="E47" s="166">
        <v>20.2</v>
      </c>
      <c r="F47" s="167" t="s">
        <v>103</v>
      </c>
      <c r="G47" s="166">
        <v>15.07</v>
      </c>
      <c r="H47" s="167">
        <v>26562</v>
      </c>
      <c r="I47" s="167" t="s">
        <v>130</v>
      </c>
      <c r="J47" s="169">
        <v>38.049999999999997</v>
      </c>
      <c r="K47" s="170">
        <v>46046</v>
      </c>
      <c r="L47" s="165">
        <v>15.48</v>
      </c>
      <c r="M47" s="170">
        <v>46047</v>
      </c>
      <c r="N47" s="167"/>
      <c r="O47" s="167"/>
      <c r="P47" s="167"/>
      <c r="Q47" s="167"/>
      <c r="R47" s="165">
        <v>20.420000000000002</v>
      </c>
      <c r="S47" s="165">
        <v>28.5</v>
      </c>
      <c r="T47" s="170">
        <v>46051</v>
      </c>
      <c r="U47" s="167"/>
      <c r="V47" s="167"/>
      <c r="W47" s="167"/>
      <c r="X47" s="165">
        <v>1.1499999999999999</v>
      </c>
      <c r="Y47" s="171">
        <v>76.3</v>
      </c>
      <c r="Z47" s="172">
        <v>105.2</v>
      </c>
    </row>
    <row r="48" spans="1:26" ht="15" customHeight="1" x14ac:dyDescent="0.2">
      <c r="A48" s="151">
        <v>36</v>
      </c>
      <c r="B48" s="163" t="s">
        <v>199</v>
      </c>
      <c r="C48" s="164">
        <v>199.99</v>
      </c>
      <c r="D48" s="165">
        <v>32.26</v>
      </c>
      <c r="E48" s="166">
        <v>18.5</v>
      </c>
      <c r="F48" s="167" t="s">
        <v>65</v>
      </c>
      <c r="G48" s="166">
        <v>31.09</v>
      </c>
      <c r="H48" s="167">
        <v>21176</v>
      </c>
      <c r="I48" s="167" t="s">
        <v>60</v>
      </c>
      <c r="J48" s="169">
        <v>42.11</v>
      </c>
      <c r="K48" s="170">
        <v>46048</v>
      </c>
      <c r="L48" s="165">
        <v>11</v>
      </c>
      <c r="M48" s="170">
        <v>46051</v>
      </c>
      <c r="N48" s="167"/>
      <c r="O48" s="167"/>
      <c r="P48" s="167"/>
      <c r="Q48" s="167"/>
      <c r="R48" s="165">
        <v>2.48</v>
      </c>
      <c r="S48" s="165">
        <v>63.4</v>
      </c>
      <c r="T48" s="170">
        <v>46051</v>
      </c>
      <c r="U48" s="167"/>
      <c r="V48" s="167"/>
      <c r="W48" s="167"/>
      <c r="X48" s="165">
        <v>22.2</v>
      </c>
      <c r="Y48" s="171">
        <v>19.3</v>
      </c>
      <c r="Z48" s="172">
        <v>83.2</v>
      </c>
    </row>
    <row r="49" spans="1:26" ht="15" customHeight="1" x14ac:dyDescent="0.2">
      <c r="A49" s="151">
        <v>37</v>
      </c>
      <c r="B49" s="163" t="s">
        <v>200</v>
      </c>
      <c r="C49" s="164">
        <v>199.98</v>
      </c>
      <c r="D49" s="165">
        <v>32.24</v>
      </c>
      <c r="E49" s="166">
        <v>19.149999999999999</v>
      </c>
      <c r="F49" s="167" t="s">
        <v>65</v>
      </c>
      <c r="G49" s="166">
        <v>32.049999999999997</v>
      </c>
      <c r="H49" s="167">
        <v>20839</v>
      </c>
      <c r="I49" s="167" t="s">
        <v>60</v>
      </c>
      <c r="J49" s="169">
        <v>43.03</v>
      </c>
      <c r="K49" s="170">
        <v>46039</v>
      </c>
      <c r="L49" s="165">
        <v>11.3</v>
      </c>
      <c r="M49" s="170">
        <v>46050</v>
      </c>
      <c r="N49" s="167"/>
      <c r="O49" s="167"/>
      <c r="P49" s="167"/>
      <c r="Q49" s="167"/>
      <c r="R49" s="165">
        <v>11.43</v>
      </c>
      <c r="S49" s="165">
        <v>264.10000000000002</v>
      </c>
      <c r="T49" s="170">
        <v>46051</v>
      </c>
      <c r="U49" s="167"/>
      <c r="V49" s="167"/>
      <c r="W49" s="167"/>
      <c r="X49" s="165">
        <v>23.25</v>
      </c>
      <c r="Y49" s="171">
        <v>35.4</v>
      </c>
      <c r="Z49" s="172">
        <v>299.5</v>
      </c>
    </row>
    <row r="50" spans="1:26" ht="15" customHeight="1" x14ac:dyDescent="0.2">
      <c r="A50" s="151">
        <v>38</v>
      </c>
      <c r="B50" s="163" t="s">
        <v>201</v>
      </c>
      <c r="C50" s="164">
        <v>225</v>
      </c>
      <c r="D50" s="165">
        <v>32.26</v>
      </c>
      <c r="E50" s="166">
        <v>19.600000000000001</v>
      </c>
      <c r="F50" s="167" t="s">
        <v>65</v>
      </c>
      <c r="G50" s="166">
        <v>33.020000000000003</v>
      </c>
      <c r="H50" s="167">
        <v>25484</v>
      </c>
      <c r="I50" s="167" t="s">
        <v>60</v>
      </c>
      <c r="J50" s="169">
        <v>43.07</v>
      </c>
      <c r="K50" s="170">
        <v>46048</v>
      </c>
      <c r="L50" s="165">
        <v>14.24</v>
      </c>
      <c r="M50" s="170">
        <v>46050</v>
      </c>
      <c r="N50" s="167"/>
      <c r="O50" s="167"/>
      <c r="P50" s="167"/>
      <c r="Q50" s="167"/>
      <c r="R50" s="165">
        <v>19.54</v>
      </c>
      <c r="S50" s="165">
        <v>53.3</v>
      </c>
      <c r="T50" s="170">
        <v>46052</v>
      </c>
      <c r="U50" s="167"/>
      <c r="V50" s="167"/>
      <c r="W50" s="167"/>
      <c r="X50" s="165">
        <v>17.25</v>
      </c>
      <c r="Y50" s="171">
        <v>45.3</v>
      </c>
      <c r="Z50" s="172">
        <v>99</v>
      </c>
    </row>
    <row r="51" spans="1:26" ht="15" customHeight="1" thickBot="1" x14ac:dyDescent="0.25">
      <c r="A51" s="212">
        <v>39</v>
      </c>
      <c r="B51" s="174" t="s">
        <v>202</v>
      </c>
      <c r="C51" s="213">
        <v>229</v>
      </c>
      <c r="D51" s="175">
        <v>32.26</v>
      </c>
      <c r="E51" s="176">
        <v>20.100000000000001</v>
      </c>
      <c r="F51" s="177" t="s">
        <v>65</v>
      </c>
      <c r="G51" s="176">
        <v>33.049999999999997</v>
      </c>
      <c r="H51" s="177">
        <v>27327</v>
      </c>
      <c r="I51" s="177" t="s">
        <v>60</v>
      </c>
      <c r="J51" s="178">
        <v>43.11</v>
      </c>
      <c r="K51" s="179">
        <v>46046</v>
      </c>
      <c r="L51" s="175">
        <v>14.12</v>
      </c>
      <c r="M51" s="179">
        <v>46052</v>
      </c>
      <c r="N51" s="177"/>
      <c r="O51" s="177"/>
      <c r="P51" s="177"/>
      <c r="Q51" s="177"/>
      <c r="R51" s="175">
        <v>1.18</v>
      </c>
      <c r="S51" s="175">
        <v>131</v>
      </c>
      <c r="T51" s="179">
        <v>46053</v>
      </c>
      <c r="U51" s="177"/>
      <c r="V51" s="177"/>
      <c r="W51" s="177"/>
      <c r="X51" s="175">
        <v>17.45</v>
      </c>
      <c r="Y51" s="180">
        <v>40.200000000000003</v>
      </c>
      <c r="Z51" s="181">
        <v>171.3</v>
      </c>
    </row>
    <row r="52" spans="1:26" ht="15.95" customHeight="1" thickBot="1" x14ac:dyDescent="0.3">
      <c r="B52" s="182"/>
      <c r="C52" s="204">
        <f>AVERAGE(C13:C51)</f>
        <v>213.43897435897424</v>
      </c>
      <c r="D52" s="203"/>
      <c r="E52" s="203"/>
      <c r="F52" s="203"/>
      <c r="G52" s="207">
        <f>AVERAGE(G13:G51)</f>
        <v>27.699487179487171</v>
      </c>
      <c r="H52" s="203"/>
      <c r="I52" s="203"/>
      <c r="J52" s="207">
        <f>AVERAGE(J13:J51)</f>
        <v>40.493589743589723</v>
      </c>
      <c r="K52" s="203"/>
      <c r="L52" s="203"/>
      <c r="M52" s="203"/>
      <c r="N52" s="205"/>
      <c r="O52" s="202"/>
      <c r="P52" s="202"/>
      <c r="Q52" s="206"/>
      <c r="R52" s="204">
        <f>AVERAGE(R13:R51)</f>
        <v>12.023333333333337</v>
      </c>
      <c r="S52" s="203"/>
      <c r="T52" s="203"/>
      <c r="U52" s="203"/>
      <c r="V52" s="203"/>
      <c r="W52" s="203"/>
      <c r="X52" s="203"/>
      <c r="Y52" s="208">
        <f>AVERAGE(Y13:Y51)</f>
        <v>55.379487179487164</v>
      </c>
      <c r="Z52" s="203"/>
    </row>
    <row r="53" spans="1:26" ht="11.1" customHeight="1" x14ac:dyDescent="0.25"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ht="11.1" customHeight="1" x14ac:dyDescent="0.25"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ht="11.1" customHeight="1" x14ac:dyDescent="0.25"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ht="11.1" customHeight="1" x14ac:dyDescent="0.25"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ht="11.1" customHeight="1" x14ac:dyDescent="0.25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ht="11.1" customHeight="1" x14ac:dyDescent="0.25"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ht="11.1" customHeight="1" x14ac:dyDescent="0.25"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1.1" customHeight="1" thickBot="1" x14ac:dyDescent="0.3">
      <c r="B60" s="182"/>
      <c r="C60" s="183"/>
      <c r="D60" s="184"/>
      <c r="E60" s="184"/>
      <c r="F60" s="184"/>
      <c r="G60" s="185"/>
      <c r="H60" s="184"/>
      <c r="I60" s="184"/>
      <c r="J60" s="185"/>
      <c r="K60" s="184"/>
      <c r="L60" s="184"/>
      <c r="M60" s="184"/>
      <c r="N60" s="184"/>
      <c r="O60" s="184"/>
      <c r="P60" s="184"/>
      <c r="Q60" s="184"/>
      <c r="R60" s="184"/>
      <c r="S60" s="183"/>
      <c r="T60" s="184"/>
      <c r="U60" s="184"/>
      <c r="V60" s="184"/>
      <c r="W60" s="184"/>
      <c r="X60" s="184"/>
      <c r="Y60" s="183"/>
      <c r="Z60" s="182"/>
    </row>
    <row r="61" spans="1:26" ht="14.1" customHeight="1" x14ac:dyDescent="0.25">
      <c r="B61" s="182"/>
      <c r="C61" s="183"/>
      <c r="D61" s="184"/>
      <c r="E61" s="184"/>
      <c r="F61" s="184"/>
      <c r="G61" s="182"/>
      <c r="H61" s="186"/>
      <c r="I61" s="187" t="s">
        <v>50</v>
      </c>
      <c r="J61" s="187"/>
      <c r="K61" s="188"/>
      <c r="L61" s="188"/>
      <c r="M61" s="189">
        <v>1204775</v>
      </c>
      <c r="N61" s="190"/>
      <c r="O61" s="182"/>
      <c r="P61" s="182"/>
      <c r="Q61" s="182"/>
      <c r="R61" s="182"/>
      <c r="S61" s="183"/>
      <c r="T61" s="184"/>
      <c r="U61" s="184"/>
      <c r="V61" s="184"/>
      <c r="W61" s="184"/>
      <c r="X61" s="184"/>
      <c r="Y61" s="183"/>
      <c r="Z61" s="182"/>
    </row>
    <row r="62" spans="1:26" ht="14.1" customHeight="1" x14ac:dyDescent="0.25">
      <c r="B62" s="182"/>
      <c r="C62" s="183"/>
      <c r="D62" s="184"/>
      <c r="E62" s="184"/>
      <c r="F62" s="184"/>
      <c r="G62" s="182"/>
      <c r="H62" s="191"/>
      <c r="I62" s="192" t="s">
        <v>53</v>
      </c>
      <c r="J62" s="192"/>
      <c r="K62" s="193"/>
      <c r="L62" s="193"/>
      <c r="M62" s="194">
        <v>12004</v>
      </c>
      <c r="N62" s="190"/>
      <c r="O62" s="182"/>
      <c r="P62" s="182"/>
      <c r="Q62" s="182"/>
      <c r="R62" s="182"/>
      <c r="S62" s="183"/>
      <c r="T62" s="184"/>
      <c r="U62" s="184"/>
      <c r="V62" s="184"/>
      <c r="W62" s="184"/>
      <c r="X62" s="184"/>
      <c r="Y62" s="183"/>
      <c r="Z62" s="182"/>
    </row>
    <row r="63" spans="1:26" ht="14.1" customHeight="1" x14ac:dyDescent="0.25">
      <c r="B63" s="182"/>
      <c r="C63" s="183"/>
      <c r="D63" s="184"/>
      <c r="E63" s="184"/>
      <c r="F63" s="184"/>
      <c r="G63" s="182"/>
      <c r="H63" s="191"/>
      <c r="I63" s="192" t="s">
        <v>51</v>
      </c>
      <c r="J63" s="192"/>
      <c r="K63" s="193"/>
      <c r="L63" s="193"/>
      <c r="M63" s="195">
        <v>213.44</v>
      </c>
      <c r="N63" s="190"/>
      <c r="O63" s="182"/>
      <c r="P63" s="182"/>
      <c r="Q63" s="182"/>
      <c r="R63" s="182"/>
      <c r="S63" s="183"/>
      <c r="T63" s="184"/>
      <c r="U63" s="184"/>
      <c r="V63" s="184"/>
      <c r="W63" s="184"/>
      <c r="X63" s="184"/>
      <c r="Y63" s="183"/>
      <c r="Z63" s="182"/>
    </row>
    <row r="64" spans="1:26" ht="14.1" customHeight="1" x14ac:dyDescent="0.25">
      <c r="B64" s="182"/>
      <c r="C64" s="183"/>
      <c r="D64" s="184"/>
      <c r="E64" s="184"/>
      <c r="F64" s="184"/>
      <c r="G64" s="182"/>
      <c r="H64" s="256" t="s">
        <v>100</v>
      </c>
      <c r="I64" s="257"/>
      <c r="J64" s="257"/>
      <c r="K64" s="193"/>
      <c r="L64" s="193"/>
      <c r="M64" s="196">
        <v>27.7</v>
      </c>
      <c r="N64" s="190"/>
      <c r="O64" s="182"/>
      <c r="P64" s="182"/>
      <c r="Q64" s="182"/>
      <c r="R64" s="182"/>
      <c r="S64" s="183"/>
      <c r="T64" s="184"/>
      <c r="U64" s="184"/>
      <c r="V64" s="184"/>
      <c r="W64" s="184"/>
      <c r="X64" s="184"/>
      <c r="Y64" s="183"/>
      <c r="Z64" s="182"/>
    </row>
    <row r="65" spans="2:26" ht="14.1" customHeight="1" x14ac:dyDescent="0.25">
      <c r="B65" s="182"/>
      <c r="C65" s="183"/>
      <c r="D65" s="184"/>
      <c r="E65" s="184"/>
      <c r="F65" s="184"/>
      <c r="G65" s="182"/>
      <c r="H65" s="256" t="s">
        <v>52</v>
      </c>
      <c r="I65" s="257"/>
      <c r="J65" s="257"/>
      <c r="K65" s="193"/>
      <c r="L65" s="193"/>
      <c r="M65" s="196">
        <v>40.49</v>
      </c>
      <c r="N65" s="190"/>
      <c r="O65" s="182"/>
      <c r="P65" s="182"/>
      <c r="Q65" s="182"/>
      <c r="R65" s="182"/>
      <c r="S65" s="183"/>
      <c r="T65" s="184"/>
      <c r="U65" s="184"/>
      <c r="V65" s="184"/>
      <c r="W65" s="184"/>
      <c r="X65" s="184"/>
      <c r="Y65" s="183"/>
      <c r="Z65" s="182"/>
    </row>
    <row r="66" spans="2:26" ht="14.1" customHeight="1" x14ac:dyDescent="0.25">
      <c r="B66" s="182"/>
      <c r="C66" s="183"/>
      <c r="D66" s="184"/>
      <c r="E66" s="184"/>
      <c r="F66" s="184"/>
      <c r="G66" s="182"/>
      <c r="H66" s="256" t="s">
        <v>81</v>
      </c>
      <c r="I66" s="257"/>
      <c r="J66" s="257"/>
      <c r="K66" s="193"/>
      <c r="L66" s="193"/>
      <c r="M66" s="195">
        <v>12.02</v>
      </c>
      <c r="N66" s="190"/>
      <c r="O66" s="182"/>
      <c r="P66" s="182"/>
      <c r="Q66" s="182"/>
      <c r="R66" s="182"/>
      <c r="S66" s="183"/>
      <c r="T66" s="184"/>
      <c r="U66" s="184"/>
      <c r="V66" s="184"/>
      <c r="W66" s="184"/>
      <c r="X66" s="184"/>
      <c r="Y66" s="183"/>
      <c r="Z66" s="182"/>
    </row>
    <row r="67" spans="2:26" ht="14.1" customHeight="1" thickBot="1" x14ac:dyDescent="0.3">
      <c r="B67" s="182"/>
      <c r="C67" s="183"/>
      <c r="D67" s="184"/>
      <c r="E67" s="184"/>
      <c r="F67" s="184"/>
      <c r="G67" s="197"/>
      <c r="H67" s="258" t="s">
        <v>82</v>
      </c>
      <c r="I67" s="259"/>
      <c r="J67" s="259"/>
      <c r="K67" s="198"/>
      <c r="L67" s="198"/>
      <c r="M67" s="199">
        <v>55.38</v>
      </c>
      <c r="N67" s="200"/>
      <c r="O67" s="201"/>
      <c r="P67" s="182"/>
      <c r="Q67" s="182"/>
      <c r="R67" s="182"/>
      <c r="S67" s="183"/>
      <c r="T67" s="184"/>
      <c r="U67" s="184"/>
      <c r="V67" s="184"/>
      <c r="W67" s="184"/>
      <c r="X67" s="184"/>
      <c r="Y67" s="183"/>
      <c r="Z67" s="182"/>
    </row>
    <row r="68" spans="2:26" ht="9.9499999999999993" customHeight="1" x14ac:dyDescent="0.25">
      <c r="B68" s="182"/>
      <c r="C68" s="183"/>
      <c r="D68" s="184"/>
      <c r="E68" s="184"/>
      <c r="F68" s="184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3"/>
      <c r="T68" s="184"/>
      <c r="U68" s="184"/>
      <c r="V68" s="184"/>
      <c r="W68" s="184"/>
      <c r="X68" s="184"/>
      <c r="Y68" s="183"/>
      <c r="Z68" s="182"/>
    </row>
    <row r="69" spans="2:26" ht="15" customHeight="1" x14ac:dyDescent="0.2"/>
    <row r="70" spans="2:26" ht="15" customHeight="1" x14ac:dyDescent="0.2"/>
    <row r="71" spans="2:26" ht="15" customHeight="1" x14ac:dyDescent="0.2"/>
    <row r="72" spans="2:26" ht="15" customHeight="1" x14ac:dyDescent="0.2"/>
    <row r="73" spans="2:26" ht="15" customHeight="1" x14ac:dyDescent="0.2"/>
    <row r="74" spans="2:26" ht="15" customHeight="1" x14ac:dyDescent="0.2"/>
    <row r="75" spans="2:26" ht="15" customHeight="1" x14ac:dyDescent="0.2"/>
    <row r="76" spans="2:26" ht="15" customHeight="1" x14ac:dyDescent="0.2"/>
    <row r="77" spans="2:26" ht="15" customHeight="1" x14ac:dyDescent="0.2"/>
    <row r="78" spans="2:26" ht="15" customHeight="1" x14ac:dyDescent="0.2"/>
    <row r="79" spans="2:26" ht="17.100000000000001" customHeight="1" x14ac:dyDescent="0.2"/>
    <row r="80" spans="2:26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8" customHeight="1" x14ac:dyDescent="0.2"/>
    <row r="87" ht="18" customHeight="1" x14ac:dyDescent="0.2"/>
    <row r="88" ht="17.100000000000001" customHeight="1" x14ac:dyDescent="0.2"/>
    <row r="100" ht="20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</sheetData>
  <sheetProtection algorithmName="SHA-512" hashValue="5k6MwvhJu1FALlARoV+e7erQXvoqjaj3TKB38cAZKvyyj5q+uOx/Jd20SuIepGUjjSu/09DNnrb1o28HdL25lA==" saltValue="mpyDYgxvF8sVKD5pm9pCUg==" spinCount="100000" sheet="1" formatCells="0" formatColumns="0" formatRows="0" insertColumns="0" insertRows="0" insertHyperlinks="0" deleteColumns="0" deleteRows="0" sort="0" autoFilter="0" pivotTables="0"/>
  <mergeCells count="6">
    <mergeCell ref="H66:J66"/>
    <mergeCell ref="H67:J67"/>
    <mergeCell ref="C6:Q6"/>
    <mergeCell ref="C8:Q8"/>
    <mergeCell ref="H64:J64"/>
    <mergeCell ref="H65:J65"/>
  </mergeCells>
  <phoneticPr fontId="10" type="noConversion"/>
  <printOptions horizontalCentered="1"/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Q28"/>
  <sheetViews>
    <sheetView showGridLines="0" showRowColHeaders="0" zoomScale="150" zoomScaleNormal="150" workbookViewId="0"/>
  </sheetViews>
  <sheetFormatPr baseColWidth="10" defaultRowHeight="12.75" x14ac:dyDescent="0.2"/>
  <cols>
    <col min="3" max="3" width="10.28515625" customWidth="1"/>
    <col min="5" max="5" width="13.5703125" customWidth="1"/>
  </cols>
  <sheetData>
    <row r="6" spans="1:17" ht="14.25" x14ac:dyDescent="0.2">
      <c r="A6" s="253" t="s">
        <v>128</v>
      </c>
      <c r="B6" s="253"/>
      <c r="C6" s="253"/>
      <c r="D6" s="253"/>
      <c r="E6" s="253"/>
      <c r="F6" s="253"/>
      <c r="G6" s="253"/>
      <c r="H6" s="253"/>
      <c r="I6" s="253"/>
      <c r="J6" s="55"/>
      <c r="K6" s="55"/>
      <c r="L6" s="55"/>
    </row>
    <row r="7" spans="1:17" ht="12" customHeight="1" x14ac:dyDescent="0.2">
      <c r="A7" s="14"/>
      <c r="B7" s="14"/>
      <c r="C7" s="14"/>
      <c r="D7" s="260"/>
      <c r="E7" s="260"/>
      <c r="F7" s="260"/>
      <c r="G7" s="260"/>
      <c r="H7" s="2"/>
    </row>
    <row r="8" spans="1:17" ht="14.25" x14ac:dyDescent="0.2">
      <c r="A8" s="253" t="s">
        <v>139</v>
      </c>
      <c r="B8" s="253"/>
      <c r="C8" s="253"/>
      <c r="D8" s="253"/>
      <c r="E8" s="253"/>
      <c r="F8" s="253"/>
      <c r="G8" s="253"/>
      <c r="H8" s="253"/>
      <c r="I8" s="253"/>
      <c r="J8" s="55"/>
      <c r="K8" s="55"/>
      <c r="L8" s="55"/>
    </row>
    <row r="9" spans="1:17" ht="13.5" thickBot="1" x14ac:dyDescent="0.25"/>
    <row r="10" spans="1:17" x14ac:dyDescent="0.2">
      <c r="D10" s="214" t="s">
        <v>13</v>
      </c>
      <c r="E10" s="215" t="s">
        <v>4</v>
      </c>
    </row>
    <row r="11" spans="1:17" ht="15" customHeight="1" x14ac:dyDescent="0.2">
      <c r="D11" s="91">
        <v>1</v>
      </c>
      <c r="E11" s="216">
        <v>431111</v>
      </c>
      <c r="P11" s="59"/>
    </row>
    <row r="12" spans="1:17" ht="15" customHeight="1" x14ac:dyDescent="0.2">
      <c r="D12" s="220" t="s">
        <v>73</v>
      </c>
      <c r="E12" s="216">
        <v>374387</v>
      </c>
      <c r="Q12" s="56"/>
    </row>
    <row r="13" spans="1:17" ht="15" customHeight="1" x14ac:dyDescent="0.2">
      <c r="D13" s="220" t="s">
        <v>72</v>
      </c>
      <c r="E13" s="216">
        <v>388277</v>
      </c>
    </row>
    <row r="14" spans="1:17" ht="15" customHeight="1" x14ac:dyDescent="0.2">
      <c r="D14" s="91">
        <v>6</v>
      </c>
      <c r="E14" s="216">
        <v>11000</v>
      </c>
      <c r="P14" s="56"/>
    </row>
    <row r="15" spans="1:17" ht="15" customHeight="1" x14ac:dyDescent="0.2">
      <c r="D15" s="91">
        <v>10</v>
      </c>
      <c r="E15" s="216">
        <v>12004</v>
      </c>
    </row>
    <row r="16" spans="1:17" ht="15" customHeight="1" x14ac:dyDescent="0.2">
      <c r="D16" s="91">
        <v>12</v>
      </c>
      <c r="E16" s="216">
        <v>0</v>
      </c>
      <c r="O16" s="56"/>
    </row>
    <row r="17" spans="1:14" ht="13.5" thickBot="1" x14ac:dyDescent="0.25">
      <c r="D17" s="217" t="s">
        <v>9</v>
      </c>
      <c r="E17" s="218">
        <f>SUM(E11:E16)</f>
        <v>1216779</v>
      </c>
    </row>
    <row r="19" spans="1:14" x14ac:dyDescent="0.2">
      <c r="C19" s="26" t="s">
        <v>59</v>
      </c>
      <c r="N19" s="219"/>
    </row>
    <row r="21" spans="1:14" x14ac:dyDescent="0.2">
      <c r="A21" s="3"/>
      <c r="B21" s="3"/>
      <c r="H21" s="3"/>
    </row>
    <row r="28" spans="1:14" x14ac:dyDescent="0.2">
      <c r="H28" s="12"/>
    </row>
  </sheetData>
  <sheetProtection algorithmName="SHA-512" hashValue="FMxv75QVj6n5VGGJAznbXqkHExnyvFSl7hzMesFPdOzfqGdOwdTcEUD+oB+o9HQyzg9djYJVcRyVW0lacZJwzg==" saltValue="1R1bBh+vuREd92pzXupm9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6">
    <sortCondition descending="1" ref="E11:E16"/>
  </sortState>
  <mergeCells count="3">
    <mergeCell ref="D7:G7"/>
    <mergeCell ref="A6:I6"/>
    <mergeCell ref="A8:I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E17"/>
  <sheetViews>
    <sheetView showGridLines="0" showRowColHeaders="0" zoomScale="150" zoomScaleNormal="150" workbookViewId="0"/>
  </sheetViews>
  <sheetFormatPr baseColWidth="10" defaultRowHeight="12.75" x14ac:dyDescent="0.2"/>
  <cols>
    <col min="1" max="1" width="9.42578125" customWidth="1"/>
    <col min="2" max="2" width="22" customWidth="1"/>
    <col min="3" max="3" width="20.85546875" customWidth="1"/>
    <col min="4" max="5" width="18.28515625" customWidth="1"/>
  </cols>
  <sheetData>
    <row r="7" spans="1:5" ht="14.25" customHeight="1" x14ac:dyDescent="0.2">
      <c r="B7" s="253" t="s">
        <v>79</v>
      </c>
      <c r="C7" s="253"/>
      <c r="D7" s="253"/>
    </row>
    <row r="8" spans="1:5" ht="14.25" x14ac:dyDescent="0.2">
      <c r="A8" s="14"/>
      <c r="B8" s="260"/>
      <c r="C8" s="260"/>
      <c r="D8" s="260"/>
      <c r="E8" s="2"/>
    </row>
    <row r="9" spans="1:5" ht="14.25" x14ac:dyDescent="0.2">
      <c r="B9" s="253" t="s">
        <v>139</v>
      </c>
      <c r="C9" s="253"/>
      <c r="D9" s="253"/>
    </row>
    <row r="10" spans="1:5" x14ac:dyDescent="0.2">
      <c r="B10" s="260"/>
      <c r="C10" s="260"/>
      <c r="D10" s="260"/>
    </row>
    <row r="11" spans="1:5" ht="13.5" thickBot="1" x14ac:dyDescent="0.25"/>
    <row r="12" spans="1:5" ht="14.1" customHeight="1" thickBot="1" x14ac:dyDescent="0.25">
      <c r="B12" s="116" t="s">
        <v>58</v>
      </c>
      <c r="C12" s="117" t="s">
        <v>55</v>
      </c>
      <c r="D12" s="118" t="s">
        <v>56</v>
      </c>
    </row>
    <row r="13" spans="1:5" ht="17.100000000000001" customHeight="1" thickBot="1" x14ac:dyDescent="0.25">
      <c r="B13" s="113" t="s">
        <v>57</v>
      </c>
      <c r="C13" s="114">
        <v>39</v>
      </c>
      <c r="D13" s="115">
        <v>1204775</v>
      </c>
    </row>
    <row r="14" spans="1:5" ht="17.100000000000001" customHeight="1" thickBot="1" x14ac:dyDescent="0.25">
      <c r="B14" s="116" t="s">
        <v>9</v>
      </c>
      <c r="C14" s="119">
        <f>SUM(C13:C13)</f>
        <v>39</v>
      </c>
      <c r="D14" s="120">
        <f>SUM(D13:D13)</f>
        <v>1204775</v>
      </c>
    </row>
    <row r="15" spans="1:5" x14ac:dyDescent="0.2">
      <c r="A15" s="3"/>
      <c r="B15" s="33"/>
      <c r="C15" s="34"/>
      <c r="D15" s="35"/>
      <c r="E15" s="3"/>
    </row>
    <row r="16" spans="1:5" x14ac:dyDescent="0.2">
      <c r="A16" s="3"/>
      <c r="B16" s="33"/>
      <c r="C16" s="34"/>
      <c r="D16" s="35"/>
      <c r="E16" s="3"/>
    </row>
    <row r="17" spans="1:5" x14ac:dyDescent="0.2">
      <c r="A17" s="3"/>
      <c r="B17" s="33"/>
      <c r="C17" s="34"/>
      <c r="D17" s="35"/>
      <c r="E17" s="3"/>
    </row>
  </sheetData>
  <sheetProtection algorithmName="SHA-512" hashValue="brZ/jJxepqQLHIhbHvO8du0wLJN+eXSnqtMnXxthQ+LM1SBIK0EI9+HDaYuv/aZRaMXgy/Mbu0XpGiH6lTNFnA==" saltValue="BYqZ+jg+ODAFc45G4ol9YQ==" spinCount="100000" sheet="1" formatCells="0" formatColumns="0" formatRows="0" insertColumns="0" insertRows="0" insertHyperlinks="0" deleteColumns="0" deleteRows="0" sort="0" autoFilter="0" pivotTables="0"/>
  <mergeCells count="4">
    <mergeCell ref="B7:D7"/>
    <mergeCell ref="B8:D8"/>
    <mergeCell ref="B9:D9"/>
    <mergeCell ref="B10:D10"/>
  </mergeCells>
  <phoneticPr fontId="10" type="noConversion"/>
  <pageMargins left="0.75" right="0.75" top="1" bottom="1" header="0" footer="0"/>
  <pageSetup paperSize="9" scale="120" orientation="landscape" horizontalDpi="0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L19:L118"/>
  <sheetViews>
    <sheetView workbookViewId="0">
      <selection activeCell="I19" sqref="I19"/>
    </sheetView>
  </sheetViews>
  <sheetFormatPr baseColWidth="10" defaultRowHeight="12.75" x14ac:dyDescent="0.2"/>
  <cols>
    <col min="2" max="2" width="14.85546875" customWidth="1"/>
    <col min="4" max="4" width="10.5703125" customWidth="1"/>
    <col min="8" max="8" width="14.42578125" customWidth="1"/>
  </cols>
  <sheetData>
    <row r="19" spans="12:12" ht="12.75" customHeight="1" x14ac:dyDescent="0.2"/>
    <row r="24" spans="12:12" ht="12.75" customHeight="1" x14ac:dyDescent="0.2"/>
    <row r="25" spans="12:12" ht="12.75" customHeight="1" x14ac:dyDescent="0.2">
      <c r="L25" s="57"/>
    </row>
    <row r="26" spans="12:12" ht="12.75" customHeight="1" x14ac:dyDescent="0.2">
      <c r="L26" s="57"/>
    </row>
    <row r="27" spans="12:12" ht="12.75" customHeight="1" x14ac:dyDescent="0.2">
      <c r="L27" s="57"/>
    </row>
    <row r="28" spans="12:12" ht="12.75" customHeight="1" x14ac:dyDescent="0.2">
      <c r="L28" s="57"/>
    </row>
    <row r="29" spans="12:12" ht="12.75" customHeight="1" x14ac:dyDescent="0.2">
      <c r="L29" s="57"/>
    </row>
    <row r="30" spans="12:12" ht="12.75" customHeight="1" x14ac:dyDescent="0.2">
      <c r="L30" s="57"/>
    </row>
    <row r="31" spans="12:12" ht="12.75" customHeight="1" x14ac:dyDescent="0.2">
      <c r="L31" s="57"/>
    </row>
    <row r="32" spans="12:12" ht="12.75" customHeight="1" x14ac:dyDescent="0.2">
      <c r="L32" s="57"/>
    </row>
    <row r="33" spans="12:12" ht="12.75" customHeight="1" x14ac:dyDescent="0.2">
      <c r="L33" s="57"/>
    </row>
    <row r="34" spans="12:12" ht="12.75" customHeight="1" x14ac:dyDescent="0.2">
      <c r="L34" s="57"/>
    </row>
    <row r="35" spans="12:12" ht="12.75" customHeight="1" x14ac:dyDescent="0.2">
      <c r="L35" s="57"/>
    </row>
    <row r="36" spans="12:12" ht="12.75" customHeight="1" x14ac:dyDescent="0.2">
      <c r="L36" s="57"/>
    </row>
    <row r="37" spans="12:12" ht="12.75" customHeight="1" x14ac:dyDescent="0.2">
      <c r="L37" s="57"/>
    </row>
    <row r="38" spans="12:12" ht="12.75" customHeight="1" x14ac:dyDescent="0.2">
      <c r="L38" s="57"/>
    </row>
    <row r="39" spans="12:12" ht="12.75" customHeight="1" x14ac:dyDescent="0.2">
      <c r="L39" s="57"/>
    </row>
    <row r="40" spans="12:12" ht="12.75" customHeight="1" x14ac:dyDescent="0.2">
      <c r="L40" s="57"/>
    </row>
    <row r="41" spans="12:12" ht="12.75" customHeight="1" x14ac:dyDescent="0.2">
      <c r="L41" s="57"/>
    </row>
    <row r="42" spans="12:12" ht="12.75" customHeight="1" x14ac:dyDescent="0.2">
      <c r="L42" s="57"/>
    </row>
    <row r="43" spans="12:12" ht="12.75" customHeight="1" x14ac:dyDescent="0.2">
      <c r="L43" s="57"/>
    </row>
    <row r="44" spans="12:12" ht="12.75" customHeight="1" x14ac:dyDescent="0.2">
      <c r="L44" s="57"/>
    </row>
    <row r="45" spans="12:12" ht="12.75" customHeight="1" x14ac:dyDescent="0.2">
      <c r="L45" s="57"/>
    </row>
    <row r="46" spans="12:12" ht="12.75" customHeight="1" x14ac:dyDescent="0.2">
      <c r="L46" s="57"/>
    </row>
    <row r="47" spans="12:12" ht="12.75" customHeight="1" x14ac:dyDescent="0.2">
      <c r="L47" s="57"/>
    </row>
    <row r="48" spans="12:12" ht="12.75" customHeight="1" x14ac:dyDescent="0.2">
      <c r="L48" s="57"/>
    </row>
    <row r="49" spans="12:12" ht="12.75" customHeight="1" x14ac:dyDescent="0.2">
      <c r="L49" s="57"/>
    </row>
    <row r="50" spans="12:12" ht="12.75" customHeight="1" x14ac:dyDescent="0.2">
      <c r="L50" s="57"/>
    </row>
    <row r="51" spans="12:12" ht="12.75" customHeight="1" x14ac:dyDescent="0.2">
      <c r="L51" s="57"/>
    </row>
    <row r="52" spans="12:12" ht="20.100000000000001" customHeight="1" x14ac:dyDescent="0.2">
      <c r="L52" s="57"/>
    </row>
    <row r="53" spans="12:12" ht="12.95" customHeight="1" x14ac:dyDescent="0.2">
      <c r="L53" s="57"/>
    </row>
    <row r="54" spans="12:12" ht="12.95" customHeight="1" x14ac:dyDescent="0.2">
      <c r="L54" s="57"/>
    </row>
    <row r="55" spans="12:12" ht="12.95" customHeight="1" x14ac:dyDescent="0.2">
      <c r="L55" s="57"/>
    </row>
    <row r="56" spans="12:12" ht="12.95" customHeight="1" x14ac:dyDescent="0.2">
      <c r="L56" s="57"/>
    </row>
    <row r="57" spans="12:12" ht="12.95" customHeight="1" x14ac:dyDescent="0.2">
      <c r="L57" s="57"/>
    </row>
    <row r="58" spans="12:12" ht="12.95" customHeight="1" x14ac:dyDescent="0.2"/>
    <row r="59" spans="12:12" ht="12.95" customHeight="1" x14ac:dyDescent="0.2"/>
    <row r="60" spans="12:12" ht="12.95" customHeight="1" x14ac:dyDescent="0.2"/>
    <row r="61" spans="12:12" ht="12.95" customHeight="1" x14ac:dyDescent="0.2"/>
    <row r="62" spans="12:12" ht="12.95" customHeight="1" x14ac:dyDescent="0.2"/>
    <row r="63" spans="12:12" ht="12.95" customHeight="1" x14ac:dyDescent="0.2"/>
    <row r="64" spans="12:12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T14"/>
  <sheetViews>
    <sheetView showGridLines="0" showRowColHeaders="0" zoomScale="150" zoomScaleNormal="150" workbookViewId="0"/>
  </sheetViews>
  <sheetFormatPr baseColWidth="10" defaultRowHeight="12.75" x14ac:dyDescent="0.2"/>
  <cols>
    <col min="1" max="1" width="13.7109375" customWidth="1"/>
    <col min="2" max="2" width="4.140625" customWidth="1"/>
    <col min="3" max="3" width="3.85546875" customWidth="1"/>
    <col min="4" max="4" width="19.5703125" customWidth="1"/>
    <col min="5" max="5" width="14.85546875" customWidth="1"/>
    <col min="6" max="6" width="4" customWidth="1"/>
    <col min="7" max="7" width="4.28515625" customWidth="1"/>
    <col min="8" max="8" width="10" customWidth="1"/>
    <col min="9" max="9" width="4.85546875" customWidth="1"/>
    <col min="10" max="10" width="5.85546875" customWidth="1"/>
  </cols>
  <sheetData>
    <row r="4" spans="4:20" ht="13.5" thickBot="1" x14ac:dyDescent="0.25">
      <c r="O4" s="44"/>
      <c r="S4" s="44"/>
    </row>
    <row r="5" spans="4:20" ht="13.5" thickBot="1" x14ac:dyDescent="0.25">
      <c r="D5" s="68" t="s">
        <v>3</v>
      </c>
      <c r="E5" s="69" t="s">
        <v>4</v>
      </c>
    </row>
    <row r="6" spans="4:20" x14ac:dyDescent="0.2">
      <c r="D6" s="70" t="s">
        <v>143</v>
      </c>
      <c r="E6" s="71">
        <v>119982</v>
      </c>
      <c r="H6" s="58"/>
      <c r="Q6" s="44"/>
      <c r="R6" s="44"/>
      <c r="T6" s="44"/>
    </row>
    <row r="7" spans="4:20" x14ac:dyDescent="0.2">
      <c r="D7" s="21" t="s">
        <v>125</v>
      </c>
      <c r="E7" s="22">
        <v>481072</v>
      </c>
      <c r="H7" s="58"/>
      <c r="P7" s="44"/>
    </row>
    <row r="8" spans="4:20" x14ac:dyDescent="0.2">
      <c r="D8" s="21" t="s">
        <v>116</v>
      </c>
      <c r="E8" s="22">
        <v>11000</v>
      </c>
      <c r="H8" s="58"/>
      <c r="P8" s="44"/>
    </row>
    <row r="9" spans="4:20" x14ac:dyDescent="0.2">
      <c r="D9" s="109" t="s">
        <v>117</v>
      </c>
      <c r="E9" s="106">
        <v>49792</v>
      </c>
      <c r="H9" s="58"/>
      <c r="P9" s="44"/>
    </row>
    <row r="10" spans="4:20" x14ac:dyDescent="0.2">
      <c r="D10" s="109" t="s">
        <v>70</v>
      </c>
      <c r="E10" s="106">
        <v>139857</v>
      </c>
      <c r="H10" s="58"/>
      <c r="P10" s="44"/>
    </row>
    <row r="11" spans="4:20" x14ac:dyDescent="0.2">
      <c r="D11" s="21" t="s">
        <v>126</v>
      </c>
      <c r="E11" s="22">
        <v>403072</v>
      </c>
      <c r="H11" s="58"/>
      <c r="P11" s="44"/>
    </row>
    <row r="12" spans="4:20" ht="13.5" thickBot="1" x14ac:dyDescent="0.25">
      <c r="D12" s="228" t="s">
        <v>119</v>
      </c>
      <c r="E12" s="229">
        <v>12004</v>
      </c>
      <c r="H12" s="58"/>
      <c r="P12" s="44"/>
    </row>
    <row r="13" spans="4:20" ht="13.5" thickBot="1" x14ac:dyDescent="0.25">
      <c r="D13" s="141" t="s">
        <v>1</v>
      </c>
      <c r="E13" s="142">
        <f>SUM(E6:E12)</f>
        <v>1216779</v>
      </c>
      <c r="H13" s="58"/>
      <c r="P13" s="44"/>
    </row>
    <row r="14" spans="4:20" x14ac:dyDescent="0.2">
      <c r="M14" s="44"/>
    </row>
  </sheetData>
  <sheetProtection algorithmName="SHA-512" hashValue="1vg962IsgbPIxyrVNmppjJ049uzildAOZ6jvb0QfrP+P5WcpzlhGrf76SHsK4Wa7qpKJszKxPOqv0v6SAfJT5A==" saltValue="AUspgAL1FwJtAEfdudRoR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6:E11">
    <sortCondition descending="1" ref="E6:E11"/>
  </sortState>
  <phoneticPr fontId="10" type="noConversion"/>
  <printOptions horizontalCentered="1" verticalCentered="1"/>
  <pageMargins left="0.75" right="0.75" top="1" bottom="1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0"/>
  <sheetViews>
    <sheetView showGridLines="0" showRowColHeaders="0" zoomScale="150" zoomScaleNormal="150" workbookViewId="0"/>
  </sheetViews>
  <sheetFormatPr baseColWidth="10" defaultRowHeight="12.75" x14ac:dyDescent="0.2"/>
  <cols>
    <col min="1" max="1" width="34.140625" customWidth="1"/>
    <col min="2" max="2" width="7.7109375" customWidth="1"/>
    <col min="3" max="4" width="8.140625" customWidth="1"/>
    <col min="5" max="5" width="9.28515625" customWidth="1"/>
    <col min="6" max="7" width="9" customWidth="1"/>
    <col min="8" max="8" width="8.140625" customWidth="1"/>
    <col min="9" max="9" width="9.28515625" customWidth="1"/>
    <col min="10" max="10" width="7.7109375" customWidth="1"/>
    <col min="11" max="12" width="8.42578125" customWidth="1"/>
    <col min="13" max="13" width="8.5703125" customWidth="1"/>
    <col min="14" max="14" width="9.42578125" customWidth="1"/>
    <col min="15" max="15" width="7.28515625" customWidth="1"/>
    <col min="16" max="16" width="7.7109375" customWidth="1"/>
    <col min="17" max="17" width="8.28515625" customWidth="1"/>
    <col min="18" max="18" width="9.42578125" customWidth="1"/>
    <col min="19" max="20" width="8.7109375" customWidth="1"/>
    <col min="21" max="21" width="8.28515625" customWidth="1"/>
    <col min="22" max="22" width="9.140625" customWidth="1"/>
    <col min="23" max="23" width="9" customWidth="1"/>
    <col min="24" max="24" width="10.42578125" customWidth="1"/>
    <col min="26" max="26" width="11" customWidth="1"/>
    <col min="27" max="27" width="11.140625" customWidth="1"/>
  </cols>
  <sheetData>
    <row r="1" spans="1:54" ht="12.75" customHeight="1" x14ac:dyDescent="0.2"/>
    <row r="3" spans="1:54" ht="12" customHeight="1" x14ac:dyDescent="0.25">
      <c r="A3" s="6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54" ht="12" customHeight="1" x14ac:dyDescent="0.2">
      <c r="A4" s="253" t="s">
        <v>10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</row>
    <row r="5" spans="1:54" ht="12" customHeight="1" x14ac:dyDescent="0.25">
      <c r="A5" s="15"/>
      <c r="B5" s="15"/>
      <c r="C5" s="1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54" ht="12" customHeight="1" x14ac:dyDescent="0.2">
      <c r="A6" s="253" t="s">
        <v>11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</row>
    <row r="7" spans="1:54" ht="12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54" ht="14.1" customHeight="1" x14ac:dyDescent="0.2">
      <c r="A8" s="253" t="s">
        <v>141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</row>
    <row r="9" spans="1:54" ht="12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54" ht="12" customHeight="1" x14ac:dyDescent="0.2">
      <c r="A10" s="19"/>
      <c r="B10" s="19"/>
      <c r="C10" s="19"/>
      <c r="D10" s="19"/>
      <c r="E10" s="19"/>
      <c r="F10" s="19" t="s">
        <v>59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54" ht="13.5" thickBot="1" x14ac:dyDescent="0.25"/>
    <row r="12" spans="1:54" ht="24" customHeight="1" thickBot="1" x14ac:dyDescent="0.25">
      <c r="A12" s="78" t="s">
        <v>8</v>
      </c>
      <c r="B12" s="36" t="s">
        <v>91</v>
      </c>
      <c r="C12" s="36" t="s">
        <v>7</v>
      </c>
      <c r="D12" s="36" t="s">
        <v>71</v>
      </c>
      <c r="E12" s="36" t="s">
        <v>45</v>
      </c>
      <c r="F12" s="36" t="s">
        <v>95</v>
      </c>
      <c r="G12" s="36" t="s">
        <v>46</v>
      </c>
      <c r="H12" s="36" t="s">
        <v>47</v>
      </c>
      <c r="I12" s="36" t="s">
        <v>38</v>
      </c>
      <c r="J12" s="36" t="s">
        <v>44</v>
      </c>
      <c r="K12" s="36" t="s">
        <v>41</v>
      </c>
      <c r="L12" s="36" t="s">
        <v>129</v>
      </c>
      <c r="M12" s="36" t="s">
        <v>48</v>
      </c>
      <c r="N12" s="36" t="s">
        <v>93</v>
      </c>
      <c r="O12" s="36" t="s">
        <v>66</v>
      </c>
      <c r="P12" s="36" t="s">
        <v>49</v>
      </c>
      <c r="Q12" s="125" t="s">
        <v>112</v>
      </c>
      <c r="R12" s="36" t="s">
        <v>39</v>
      </c>
      <c r="S12" s="36" t="s">
        <v>0</v>
      </c>
      <c r="T12" s="36" t="s">
        <v>75</v>
      </c>
      <c r="U12" s="79" t="s">
        <v>67</v>
      </c>
      <c r="V12" s="77" t="s">
        <v>9</v>
      </c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ht="15.95" customHeight="1" x14ac:dyDescent="0.2">
      <c r="A13" s="73" t="s">
        <v>80</v>
      </c>
      <c r="B13" s="134">
        <v>0</v>
      </c>
      <c r="C13" s="41">
        <v>0</v>
      </c>
      <c r="D13" s="41">
        <v>132770</v>
      </c>
      <c r="E13" s="41">
        <v>0</v>
      </c>
      <c r="F13" s="41">
        <v>29037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54294</v>
      </c>
      <c r="S13" s="41">
        <v>73726</v>
      </c>
      <c r="T13" s="41">
        <v>0</v>
      </c>
      <c r="U13" s="42">
        <v>0</v>
      </c>
      <c r="V13" s="230">
        <f t="shared" ref="V13:V25" si="0">SUM(B13:U13)</f>
        <v>289827</v>
      </c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5.95" customHeight="1" x14ac:dyDescent="0.2">
      <c r="A14" s="73" t="s">
        <v>149</v>
      </c>
      <c r="B14" s="134">
        <v>0</v>
      </c>
      <c r="C14" s="41">
        <v>0</v>
      </c>
      <c r="D14" s="41">
        <v>65686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12407</v>
      </c>
      <c r="S14" s="41">
        <v>174082</v>
      </c>
      <c r="T14" s="41">
        <v>0</v>
      </c>
      <c r="U14" s="42">
        <v>0</v>
      </c>
      <c r="V14" s="230">
        <f t="shared" si="0"/>
        <v>252175</v>
      </c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15.95" customHeight="1" x14ac:dyDescent="0.2">
      <c r="A15" s="73" t="s">
        <v>145</v>
      </c>
      <c r="B15" s="134">
        <v>0</v>
      </c>
      <c r="C15" s="41">
        <v>30000</v>
      </c>
      <c r="D15" s="41">
        <v>108176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/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2">
        <v>0</v>
      </c>
      <c r="V15" s="230">
        <f t="shared" si="0"/>
        <v>138176</v>
      </c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4" ht="15.95" customHeight="1" x14ac:dyDescent="0.2">
      <c r="A16" s="73" t="s">
        <v>98</v>
      </c>
      <c r="B16" s="134">
        <v>0</v>
      </c>
      <c r="C16" s="41">
        <v>0</v>
      </c>
      <c r="D16" s="41">
        <v>27720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42542</v>
      </c>
      <c r="S16" s="41">
        <v>44220</v>
      </c>
      <c r="T16" s="41">
        <v>0</v>
      </c>
      <c r="U16" s="42">
        <v>0</v>
      </c>
      <c r="V16" s="230">
        <f t="shared" si="0"/>
        <v>114482</v>
      </c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5.95" customHeight="1" x14ac:dyDescent="0.2">
      <c r="A17" s="73" t="s">
        <v>114</v>
      </c>
      <c r="B17" s="134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20338</v>
      </c>
      <c r="S17" s="41">
        <v>88284</v>
      </c>
      <c r="T17" s="41">
        <v>0</v>
      </c>
      <c r="U17" s="42">
        <v>0</v>
      </c>
      <c r="V17" s="230">
        <f t="shared" si="0"/>
        <v>108622</v>
      </c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ht="15.95" customHeight="1" x14ac:dyDescent="0.2">
      <c r="A18" s="73" t="s">
        <v>94</v>
      </c>
      <c r="B18" s="134">
        <v>0</v>
      </c>
      <c r="C18" s="41">
        <v>0</v>
      </c>
      <c r="D18" s="41">
        <v>99785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2">
        <v>0</v>
      </c>
      <c r="V18" s="230">
        <f t="shared" si="0"/>
        <v>99785</v>
      </c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ht="15.95" customHeight="1" x14ac:dyDescent="0.2">
      <c r="A19" s="73" t="s">
        <v>144</v>
      </c>
      <c r="B19" s="134">
        <v>0</v>
      </c>
      <c r="C19" s="41">
        <v>70252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2">
        <v>0</v>
      </c>
      <c r="V19" s="230">
        <f t="shared" si="0"/>
        <v>70252</v>
      </c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ht="15.95" customHeight="1" x14ac:dyDescent="0.2">
      <c r="A20" s="73" t="s">
        <v>147</v>
      </c>
      <c r="B20" s="134">
        <v>0</v>
      </c>
      <c r="C20" s="41">
        <v>0</v>
      </c>
      <c r="D20" s="41">
        <v>16500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22760</v>
      </c>
      <c r="T20" s="41">
        <v>0</v>
      </c>
      <c r="U20" s="42">
        <v>0</v>
      </c>
      <c r="V20" s="230">
        <f t="shared" si="0"/>
        <v>39260</v>
      </c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54" ht="15.95" customHeight="1" x14ac:dyDescent="0.2">
      <c r="A21" s="73" t="s">
        <v>99</v>
      </c>
      <c r="B21" s="134">
        <v>0</v>
      </c>
      <c r="C21" s="41">
        <v>0</v>
      </c>
      <c r="D21" s="41">
        <v>0</v>
      </c>
      <c r="E21" s="41">
        <v>11000</v>
      </c>
      <c r="F21" s="41">
        <v>19830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276</v>
      </c>
      <c r="S21" s="41">
        <v>0</v>
      </c>
      <c r="T21" s="41">
        <v>0</v>
      </c>
      <c r="U21" s="42">
        <v>0</v>
      </c>
      <c r="V21" s="230">
        <f t="shared" si="0"/>
        <v>31106</v>
      </c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ht="15.95" customHeight="1" x14ac:dyDescent="0.2">
      <c r="A22" s="73" t="s">
        <v>62</v>
      </c>
      <c r="B22" s="134">
        <v>0</v>
      </c>
      <c r="C22" s="41">
        <v>0</v>
      </c>
      <c r="D22" s="41">
        <v>20235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2">
        <v>0</v>
      </c>
      <c r="V22" s="230">
        <f t="shared" si="0"/>
        <v>20235</v>
      </c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ht="15.95" customHeight="1" x14ac:dyDescent="0.2">
      <c r="A23" s="73" t="s">
        <v>146</v>
      </c>
      <c r="B23" s="134">
        <v>0</v>
      </c>
      <c r="C23" s="41">
        <v>19730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/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2">
        <v>0</v>
      </c>
      <c r="V23" s="230">
        <f t="shared" si="0"/>
        <v>19730</v>
      </c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1:54" ht="15.95" customHeight="1" x14ac:dyDescent="0.2">
      <c r="A24" s="73" t="s">
        <v>92</v>
      </c>
      <c r="B24" s="134">
        <v>0</v>
      </c>
      <c r="C24" s="41">
        <v>0</v>
      </c>
      <c r="D24" s="41">
        <v>5000</v>
      </c>
      <c r="E24" s="41">
        <v>0</v>
      </c>
      <c r="F24" s="41">
        <v>925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10000</v>
      </c>
      <c r="S24" s="41">
        <v>0</v>
      </c>
      <c r="T24" s="41">
        <v>0</v>
      </c>
      <c r="U24" s="42">
        <v>0</v>
      </c>
      <c r="V24" s="230">
        <f t="shared" si="0"/>
        <v>15925</v>
      </c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5" spans="1:54" ht="15.95" customHeight="1" thickBot="1" x14ac:dyDescent="0.25">
      <c r="A25" s="73" t="s">
        <v>148</v>
      </c>
      <c r="B25" s="134">
        <v>0</v>
      </c>
      <c r="C25" s="41">
        <v>0</v>
      </c>
      <c r="D25" s="41">
        <v>5200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2">
        <v>0</v>
      </c>
      <c r="V25" s="230">
        <f t="shared" si="0"/>
        <v>5200</v>
      </c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1:54" ht="20.100000000000001" customHeight="1" thickBot="1" x14ac:dyDescent="0.25">
      <c r="A26" s="80" t="s">
        <v>76</v>
      </c>
      <c r="B26" s="135">
        <f t="shared" ref="B26:K26" si="1">SUM(B13:B25)</f>
        <v>0</v>
      </c>
      <c r="C26" s="136">
        <f t="shared" si="1"/>
        <v>119982</v>
      </c>
      <c r="D26" s="76">
        <f t="shared" si="1"/>
        <v>481072</v>
      </c>
      <c r="E26" s="76">
        <f t="shared" si="1"/>
        <v>11000</v>
      </c>
      <c r="F26" s="76">
        <f t="shared" si="1"/>
        <v>49792</v>
      </c>
      <c r="G26" s="76">
        <f t="shared" si="1"/>
        <v>0</v>
      </c>
      <c r="H26" s="76">
        <f t="shared" si="1"/>
        <v>0</v>
      </c>
      <c r="I26" s="76">
        <f t="shared" si="1"/>
        <v>0</v>
      </c>
      <c r="J26" s="76">
        <f t="shared" si="1"/>
        <v>0</v>
      </c>
      <c r="K26" s="76">
        <f t="shared" si="1"/>
        <v>0</v>
      </c>
      <c r="L26" s="76"/>
      <c r="M26" s="76">
        <f t="shared" ref="M26:V26" si="2">SUM(M13:M25)</f>
        <v>0</v>
      </c>
      <c r="N26" s="76">
        <f t="shared" si="2"/>
        <v>0</v>
      </c>
      <c r="O26" s="76">
        <f t="shared" si="2"/>
        <v>0</v>
      </c>
      <c r="P26" s="76">
        <f t="shared" si="2"/>
        <v>0</v>
      </c>
      <c r="Q26" s="76">
        <f t="shared" si="2"/>
        <v>0</v>
      </c>
      <c r="R26" s="76">
        <f t="shared" si="2"/>
        <v>139857</v>
      </c>
      <c r="S26" s="76">
        <f t="shared" si="2"/>
        <v>403072</v>
      </c>
      <c r="T26" s="76">
        <f t="shared" si="2"/>
        <v>0</v>
      </c>
      <c r="U26" s="76">
        <f t="shared" si="2"/>
        <v>0</v>
      </c>
      <c r="V26" s="81">
        <f t="shared" si="2"/>
        <v>1204775</v>
      </c>
    </row>
    <row r="30" spans="1:54" x14ac:dyDescent="0.2">
      <c r="R30" t="s">
        <v>68</v>
      </c>
    </row>
  </sheetData>
  <sheetProtection algorithmName="SHA-512" hashValue="vC63jn2uCFzL1b3K9EaPThs71Mwhnn4iC6ReFVw1E1wxJ+3yHOzRM2z1bSxLFr+g6HNAM3e1mWZHBQAjs2UFEQ==" saltValue="sT7zjtubOPQFQ6kXtjS5e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caseSensitive="1" ref="A13:V25">
    <sortCondition descending="1" ref="V13:V25" customList="Mayor a menor"/>
  </sortState>
  <mergeCells count="3">
    <mergeCell ref="A4:V4"/>
    <mergeCell ref="A6:V6"/>
    <mergeCell ref="A8:V8"/>
  </mergeCells>
  <phoneticPr fontId="10" type="noConversion"/>
  <printOptions verticalCentered="1"/>
  <pageMargins left="1.1811023622047245" right="0.59055118110236227" top="1.1811023622047245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6909-D02B-4B5A-8F15-3E9AECC3F031}">
  <dimension ref="A7:J23"/>
  <sheetViews>
    <sheetView showGridLines="0" showRowColHeaders="0" zoomScale="150" zoomScaleNormal="150" workbookViewId="0"/>
  </sheetViews>
  <sheetFormatPr baseColWidth="10" defaultRowHeight="12.75" x14ac:dyDescent="0.2"/>
  <cols>
    <col min="2" max="2" width="30.42578125" customWidth="1"/>
    <col min="3" max="3" width="13.140625" customWidth="1"/>
  </cols>
  <sheetData>
    <row r="7" spans="1:10" ht="15" x14ac:dyDescent="0.2">
      <c r="A7" s="143"/>
      <c r="B7" s="143"/>
      <c r="C7" s="143"/>
      <c r="D7" s="143"/>
      <c r="E7" s="143"/>
      <c r="F7" s="143"/>
      <c r="G7" s="143"/>
    </row>
    <row r="8" spans="1:10" ht="15" x14ac:dyDescent="0.2">
      <c r="A8" s="143"/>
      <c r="B8" s="143"/>
      <c r="C8" s="143"/>
      <c r="D8" s="143"/>
      <c r="E8" s="143"/>
      <c r="F8" s="143"/>
      <c r="G8" s="143"/>
    </row>
    <row r="9" spans="1:10" ht="15" x14ac:dyDescent="0.2">
      <c r="A9" s="143"/>
      <c r="B9" s="143"/>
      <c r="C9" s="143"/>
      <c r="D9" s="143"/>
      <c r="E9" s="143"/>
      <c r="F9" s="143"/>
      <c r="G9" s="143"/>
    </row>
    <row r="10" spans="1:10" ht="15" x14ac:dyDescent="0.2">
      <c r="A10" s="143"/>
      <c r="B10" s="143"/>
      <c r="C10" s="143"/>
      <c r="D10" s="143"/>
      <c r="E10" s="143"/>
      <c r="F10" s="143"/>
      <c r="G10" s="143"/>
    </row>
    <row r="11" spans="1:10" ht="15" x14ac:dyDescent="0.2">
      <c r="A11" s="143"/>
      <c r="B11" s="143"/>
      <c r="C11" s="143"/>
      <c r="D11" s="143"/>
      <c r="E11" s="143"/>
      <c r="F11" s="143"/>
      <c r="G11" s="143"/>
    </row>
    <row r="12" spans="1:10" ht="14.25" x14ac:dyDescent="0.2">
      <c r="A12" s="254" t="s">
        <v>120</v>
      </c>
      <c r="B12" s="254"/>
      <c r="C12" s="254"/>
      <c r="D12" s="254"/>
      <c r="E12" s="254"/>
      <c r="F12" s="254"/>
      <c r="G12" s="254"/>
      <c r="H12" s="254"/>
      <c r="I12" s="254"/>
      <c r="J12" s="254"/>
    </row>
    <row r="13" spans="1:10" ht="14.25" x14ac:dyDescent="0.2">
      <c r="A13" s="55"/>
      <c r="B13" s="55"/>
      <c r="C13" s="55"/>
      <c r="D13" s="55"/>
      <c r="E13" s="55"/>
      <c r="F13" s="55"/>
      <c r="G13" s="55"/>
      <c r="H13" s="17"/>
      <c r="I13" s="17"/>
      <c r="J13" s="17"/>
    </row>
    <row r="14" spans="1:10" ht="14.25" x14ac:dyDescent="0.2">
      <c r="A14" s="253" t="s">
        <v>141</v>
      </c>
      <c r="B14" s="253"/>
      <c r="C14" s="253"/>
      <c r="D14" s="253"/>
      <c r="E14" s="253"/>
      <c r="F14" s="253"/>
      <c r="G14" s="253"/>
      <c r="H14" s="253"/>
      <c r="I14" s="253"/>
      <c r="J14" s="253"/>
    </row>
    <row r="15" spans="1:10" ht="14.25" x14ac:dyDescent="0.2">
      <c r="A15" s="55"/>
      <c r="B15" s="55"/>
      <c r="C15" s="55"/>
      <c r="D15" s="55"/>
      <c r="E15" s="55"/>
      <c r="F15" s="55"/>
      <c r="G15" s="55"/>
      <c r="H15" s="17"/>
      <c r="I15" s="17"/>
      <c r="J15" s="17"/>
    </row>
    <row r="16" spans="1:10" ht="14.25" x14ac:dyDescent="0.2">
      <c r="A16" s="253" t="s">
        <v>77</v>
      </c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ht="15" x14ac:dyDescent="0.2">
      <c r="A17" s="133"/>
      <c r="B17" s="133"/>
      <c r="C17" s="133"/>
      <c r="D17" s="133"/>
      <c r="E17" s="133"/>
      <c r="F17" s="133"/>
      <c r="G17" s="133"/>
    </row>
    <row r="18" spans="1:10" ht="15.75" thickBot="1" x14ac:dyDescent="0.25">
      <c r="A18" s="143"/>
      <c r="B18" s="143"/>
      <c r="C18" s="143"/>
      <c r="D18" s="143"/>
      <c r="E18" s="143"/>
      <c r="F18" s="143"/>
      <c r="G18" s="143"/>
    </row>
    <row r="19" spans="1:10" ht="15.75" thickBot="1" x14ac:dyDescent="0.25">
      <c r="A19" s="143"/>
      <c r="B19" s="83" t="s">
        <v>78</v>
      </c>
      <c r="C19" s="84" t="s">
        <v>85</v>
      </c>
      <c r="D19" s="84" t="s">
        <v>86</v>
      </c>
      <c r="E19" s="84" t="s">
        <v>87</v>
      </c>
      <c r="F19" s="84" t="s">
        <v>88</v>
      </c>
      <c r="G19" s="88" t="s">
        <v>111</v>
      </c>
      <c r="H19" s="88" t="s">
        <v>97</v>
      </c>
      <c r="I19" s="88" t="s">
        <v>104</v>
      </c>
      <c r="J19" s="85" t="s">
        <v>9</v>
      </c>
    </row>
    <row r="20" spans="1:10" ht="15.75" thickBot="1" x14ac:dyDescent="0.25">
      <c r="A20" s="143"/>
      <c r="B20" s="90" t="s">
        <v>149</v>
      </c>
      <c r="C20" s="74">
        <v>6703</v>
      </c>
      <c r="D20" s="74">
        <v>5301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89">
        <f>SUM(C20:I20)</f>
        <v>12004</v>
      </c>
    </row>
    <row r="21" spans="1:10" ht="15.75" thickBot="1" x14ac:dyDescent="0.25">
      <c r="A21" s="143"/>
      <c r="B21" s="82" t="s">
        <v>9</v>
      </c>
      <c r="C21" s="87">
        <f t="shared" ref="C21:J21" si="0">SUM(C20:C20)</f>
        <v>6703</v>
      </c>
      <c r="D21" s="87">
        <f t="shared" si="0"/>
        <v>5301</v>
      </c>
      <c r="E21" s="87">
        <f t="shared" si="0"/>
        <v>0</v>
      </c>
      <c r="F21" s="87">
        <f t="shared" si="0"/>
        <v>0</v>
      </c>
      <c r="G21" s="87">
        <f t="shared" si="0"/>
        <v>0</v>
      </c>
      <c r="H21" s="87">
        <f t="shared" si="0"/>
        <v>0</v>
      </c>
      <c r="I21" s="87">
        <f t="shared" si="0"/>
        <v>0</v>
      </c>
      <c r="J21" s="86">
        <f t="shared" si="0"/>
        <v>12004</v>
      </c>
    </row>
    <row r="22" spans="1:10" ht="15" x14ac:dyDescent="0.2">
      <c r="A22" s="144"/>
      <c r="B22" s="145"/>
      <c r="C22" s="107"/>
      <c r="D22" s="107"/>
      <c r="E22" s="144"/>
      <c r="F22" s="144"/>
      <c r="G22" s="144"/>
    </row>
    <row r="23" spans="1:10" ht="15" x14ac:dyDescent="0.2">
      <c r="A23" s="144"/>
      <c r="B23" s="145"/>
      <c r="C23" s="107"/>
      <c r="D23" s="107"/>
      <c r="E23" s="144"/>
      <c r="F23" s="144"/>
      <c r="G23" s="144"/>
    </row>
  </sheetData>
  <sheetProtection algorithmName="SHA-512" hashValue="Jz9yzJgVjHENr+n69k9VBsdVAfTeZ28PE6vEY2kWbVJpPzvK2+TTKAAlnStJPA/6KReolMfvPsX37iHadqBW/w==" saltValue="nvbwnz2y1mx3bhkYbNesO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0:J20">
    <sortCondition ref="B19:B20"/>
  </sortState>
  <mergeCells count="3">
    <mergeCell ref="A12:J12"/>
    <mergeCell ref="A14:J14"/>
    <mergeCell ref="A16:J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showGridLines="0" showRowColHeaders="0" zoomScale="150" zoomScaleNormal="150" workbookViewId="0"/>
  </sheetViews>
  <sheetFormatPr baseColWidth="10" defaultRowHeight="12.75" x14ac:dyDescent="0.2"/>
  <cols>
    <col min="3" max="3" width="35.7109375" customWidth="1"/>
    <col min="4" max="5" width="23.140625" customWidth="1"/>
    <col min="8" max="8" width="18" customWidth="1"/>
  </cols>
  <sheetData>
    <row r="1" spans="1:12" ht="12.75" customHeight="1" x14ac:dyDescent="0.2"/>
    <row r="2" spans="1:12" ht="12.75" customHeight="1" x14ac:dyDescent="0.2"/>
    <row r="3" spans="1:12" ht="12.75" customHeight="1" x14ac:dyDescent="0.2"/>
    <row r="4" spans="1:12" ht="12.75" customHeight="1" x14ac:dyDescent="0.25">
      <c r="A4" s="6"/>
      <c r="B4" s="2"/>
      <c r="C4" s="2"/>
      <c r="D4" s="8"/>
      <c r="E4" s="2"/>
      <c r="F4" s="2"/>
      <c r="G4" s="2"/>
      <c r="H4" s="2"/>
      <c r="I4" s="10"/>
      <c r="J4" s="10"/>
      <c r="K4" s="10"/>
      <c r="L4" s="10"/>
    </row>
    <row r="5" spans="1:12" ht="12.75" customHeight="1" x14ac:dyDescent="0.2"/>
    <row r="6" spans="1:12" ht="12.75" customHeight="1" x14ac:dyDescent="0.2"/>
    <row r="7" spans="1:12" ht="12.75" customHeight="1" x14ac:dyDescent="0.2"/>
    <row r="8" spans="1:12" ht="12.75" customHeight="1" x14ac:dyDescent="0.2">
      <c r="C8" s="255" t="s">
        <v>18</v>
      </c>
      <c r="D8" s="255"/>
      <c r="E8" s="9"/>
    </row>
    <row r="9" spans="1:12" ht="12.75" customHeight="1" x14ac:dyDescent="0.2">
      <c r="D9" s="14"/>
      <c r="E9" s="9"/>
    </row>
    <row r="10" spans="1:12" ht="12.75" customHeight="1" x14ac:dyDescent="0.2">
      <c r="C10" s="255" t="s">
        <v>140</v>
      </c>
      <c r="D10" s="255"/>
      <c r="E10" s="9"/>
    </row>
    <row r="11" spans="1:12" ht="12.75" customHeight="1" x14ac:dyDescent="0.2">
      <c r="D11" s="13"/>
      <c r="E11" s="9"/>
    </row>
    <row r="12" spans="1:12" ht="12.75" customHeight="1" x14ac:dyDescent="0.2">
      <c r="C12" s="255" t="s">
        <v>19</v>
      </c>
      <c r="D12" s="255"/>
      <c r="E12" s="23"/>
    </row>
    <row r="13" spans="1:12" ht="12.75" customHeight="1" x14ac:dyDescent="0.2">
      <c r="C13" s="133"/>
      <c r="D13" s="133"/>
      <c r="E13" s="23"/>
    </row>
    <row r="14" spans="1:12" ht="12.75" customHeight="1" x14ac:dyDescent="0.2">
      <c r="D14" s="9"/>
      <c r="E14" s="9"/>
    </row>
    <row r="15" spans="1:12" ht="12.75" customHeight="1" thickBot="1" x14ac:dyDescent="0.25"/>
    <row r="16" spans="1:12" ht="17.100000000000001" customHeight="1" thickBot="1" x14ac:dyDescent="0.25">
      <c r="C16" s="62" t="s">
        <v>3</v>
      </c>
      <c r="D16" s="137" t="s">
        <v>4</v>
      </c>
      <c r="E16" s="16"/>
    </row>
    <row r="17" spans="3:5" ht="17.100000000000001" customHeight="1" x14ac:dyDescent="0.2">
      <c r="C17" s="231" t="s">
        <v>125</v>
      </c>
      <c r="D17" s="232">
        <v>481072</v>
      </c>
      <c r="E17" s="16"/>
    </row>
    <row r="18" spans="3:5" ht="17.100000000000001" customHeight="1" x14ac:dyDescent="0.2">
      <c r="C18" s="110" t="s">
        <v>126</v>
      </c>
      <c r="D18" s="75">
        <v>403072</v>
      </c>
      <c r="E18" s="16"/>
    </row>
    <row r="19" spans="3:5" ht="17.100000000000001" customHeight="1" x14ac:dyDescent="0.2">
      <c r="C19" s="110" t="s">
        <v>70</v>
      </c>
      <c r="D19" s="89">
        <v>139857</v>
      </c>
      <c r="E19" s="16"/>
    </row>
    <row r="20" spans="3:5" ht="17.100000000000001" customHeight="1" x14ac:dyDescent="0.2">
      <c r="C20" s="110" t="s">
        <v>143</v>
      </c>
      <c r="D20" s="75">
        <v>119982</v>
      </c>
      <c r="E20" s="16"/>
    </row>
    <row r="21" spans="3:5" ht="17.100000000000001" customHeight="1" x14ac:dyDescent="0.2">
      <c r="C21" s="138" t="s">
        <v>117</v>
      </c>
      <c r="D21" s="139">
        <v>49792</v>
      </c>
      <c r="E21" s="16"/>
    </row>
    <row r="22" spans="3:5" ht="17.100000000000001" customHeight="1" thickBot="1" x14ac:dyDescent="0.25">
      <c r="C22" s="138" t="s">
        <v>116</v>
      </c>
      <c r="D22" s="139">
        <v>11000</v>
      </c>
      <c r="E22" s="16"/>
    </row>
    <row r="23" spans="3:5" ht="13.5" thickBot="1" x14ac:dyDescent="0.25">
      <c r="C23" s="62" t="s">
        <v>9</v>
      </c>
      <c r="D23" s="132">
        <f>SUM(D17:D22)</f>
        <v>1204775</v>
      </c>
      <c r="E23" s="16"/>
    </row>
    <row r="24" spans="3:5" x14ac:dyDescent="0.2">
      <c r="C24" s="16"/>
      <c r="D24" s="16"/>
      <c r="E24" s="16"/>
    </row>
    <row r="25" spans="3:5" x14ac:dyDescent="0.2">
      <c r="C25" s="16"/>
      <c r="D25" s="16"/>
      <c r="E25" s="16"/>
    </row>
    <row r="28" spans="3:5" ht="17.100000000000001" customHeight="1" x14ac:dyDescent="0.2">
      <c r="C28" s="255" t="s">
        <v>121</v>
      </c>
      <c r="D28" s="255"/>
    </row>
    <row r="29" spans="3:5" ht="17.100000000000001" customHeight="1" x14ac:dyDescent="0.2">
      <c r="D29" s="9"/>
    </row>
    <row r="30" spans="3:5" ht="17.100000000000001" customHeight="1" thickBot="1" x14ac:dyDescent="0.25"/>
    <row r="31" spans="3:5" ht="13.5" thickBot="1" x14ac:dyDescent="0.25">
      <c r="C31" s="62" t="s">
        <v>3</v>
      </c>
      <c r="D31" s="137" t="s">
        <v>4</v>
      </c>
    </row>
    <row r="32" spans="3:5" ht="17.100000000000001" customHeight="1" thickBot="1" x14ac:dyDescent="0.25">
      <c r="C32" s="140" t="s">
        <v>119</v>
      </c>
      <c r="D32" s="72">
        <v>12004</v>
      </c>
    </row>
    <row r="33" spans="3:4" ht="17.100000000000001" customHeight="1" thickBot="1" x14ac:dyDescent="0.25">
      <c r="C33" s="62" t="s">
        <v>9</v>
      </c>
      <c r="D33" s="132">
        <f>SUM(D32:D32)</f>
        <v>12004</v>
      </c>
    </row>
    <row r="34" spans="3:4" x14ac:dyDescent="0.2">
      <c r="C34" s="16"/>
      <c r="D34" s="16"/>
    </row>
    <row r="35" spans="3:4" x14ac:dyDescent="0.2">
      <c r="C35" s="16"/>
      <c r="D35" s="16"/>
    </row>
  </sheetData>
  <sheetProtection algorithmName="SHA-512" hashValue="8ZM6LDpoXWL9vkfHqOMrVoSWx/SA4C2tqqS4oIt+YGNopu2tU6YTieEczwEUoVAEFRLesqxaas1o8TfOLJP5mw==" saltValue="nI7cWANZKFRi/AGTlFS9h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7:D22">
    <sortCondition descending="1" ref="D17:D22" customList="Mayor a menor"/>
  </sortState>
  <mergeCells count="4">
    <mergeCell ref="C8:D8"/>
    <mergeCell ref="C10:D10"/>
    <mergeCell ref="C12:D12"/>
    <mergeCell ref="C28:D28"/>
  </mergeCells>
  <phoneticPr fontId="10" type="noConversion"/>
  <printOptions horizontalCentered="1"/>
  <pageMargins left="0.78740157480314965" right="1.5748031496062993" top="1.1811023622047245" bottom="0.98425196850393704" header="0.51181102362204722" footer="0.51181102362204722"/>
  <pageSetup paperSize="9" scale="70" orientation="portrait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8"/>
  <sheetViews>
    <sheetView showGridLines="0" showRowColHeaders="0" zoomScale="150" zoomScaleNormal="150" workbookViewId="0"/>
  </sheetViews>
  <sheetFormatPr baseColWidth="10" defaultRowHeight="12.75" x14ac:dyDescent="0.2"/>
  <cols>
    <col min="1" max="1" width="34.7109375" customWidth="1"/>
    <col min="2" max="2" width="6.5703125" customWidth="1"/>
    <col min="3" max="3" width="13" customWidth="1"/>
    <col min="4" max="4" width="35.7109375" customWidth="1"/>
    <col min="5" max="5" width="20.42578125" customWidth="1"/>
    <col min="6" max="6" width="10" customWidth="1"/>
    <col min="7" max="7" width="17.42578125" customWidth="1"/>
    <col min="8" max="8" width="18.28515625" customWidth="1"/>
  </cols>
  <sheetData>
    <row r="1" spans="1:14" ht="8.1" customHeight="1" x14ac:dyDescent="0.2">
      <c r="A1" s="19"/>
    </row>
    <row r="2" spans="1:14" ht="12.95" customHeight="1" x14ac:dyDescent="0.2">
      <c r="A2" s="253"/>
      <c r="B2" s="253"/>
      <c r="C2" s="253"/>
      <c r="D2" s="253"/>
      <c r="E2" s="253"/>
      <c r="F2" s="253"/>
      <c r="G2" s="253"/>
    </row>
    <row r="3" spans="1:14" ht="12.95" customHeight="1" x14ac:dyDescent="0.2">
      <c r="A3" s="253" t="s">
        <v>2</v>
      </c>
      <c r="B3" s="253"/>
      <c r="C3" s="253"/>
      <c r="D3" s="253"/>
      <c r="E3" s="253"/>
      <c r="F3" s="253"/>
      <c r="G3" s="253"/>
      <c r="I3" s="17"/>
      <c r="J3" s="18"/>
      <c r="K3" s="18"/>
      <c r="L3" s="18"/>
      <c r="M3" s="18"/>
      <c r="N3" s="18"/>
    </row>
    <row r="4" spans="1:14" ht="8.1" customHeight="1" x14ac:dyDescent="0.25">
      <c r="A4" s="19"/>
      <c r="B4" s="15"/>
      <c r="C4" s="15"/>
      <c r="D4" s="248"/>
      <c r="E4" s="248"/>
      <c r="F4" s="248"/>
      <c r="G4" s="248"/>
      <c r="I4" s="18"/>
      <c r="J4" s="18"/>
      <c r="K4" s="18"/>
      <c r="L4" s="18"/>
      <c r="M4" s="18"/>
      <c r="N4" s="18"/>
    </row>
    <row r="5" spans="1:14" ht="12.95" customHeight="1" x14ac:dyDescent="0.2">
      <c r="A5" s="253" t="s">
        <v>139</v>
      </c>
      <c r="B5" s="253"/>
      <c r="C5" s="253"/>
      <c r="D5" s="253"/>
      <c r="E5" s="253"/>
      <c r="F5" s="253"/>
      <c r="G5" s="253"/>
      <c r="I5" s="18"/>
      <c r="J5" s="18"/>
      <c r="K5" s="18"/>
      <c r="L5" s="18"/>
      <c r="M5" s="18"/>
      <c r="N5" s="18"/>
    </row>
    <row r="6" spans="1:14" ht="12.95" customHeight="1" x14ac:dyDescent="0.2">
      <c r="A6" s="19"/>
      <c r="B6" s="19"/>
      <c r="C6" s="19"/>
      <c r="D6" s="19"/>
      <c r="E6" s="19"/>
      <c r="F6" s="19"/>
      <c r="G6" s="19"/>
      <c r="I6" s="18"/>
      <c r="J6" s="18"/>
      <c r="K6" s="18"/>
      <c r="L6" s="18"/>
      <c r="M6" s="18"/>
      <c r="N6" s="18"/>
    </row>
    <row r="7" spans="1:14" ht="12.95" customHeight="1" x14ac:dyDescent="0.2">
      <c r="A7" s="19"/>
      <c r="B7" s="19"/>
      <c r="C7" s="19"/>
      <c r="D7" s="19"/>
      <c r="E7" s="19"/>
      <c r="F7" s="19"/>
      <c r="G7" s="19"/>
      <c r="I7" s="18"/>
      <c r="J7" s="18"/>
      <c r="K7" s="18"/>
      <c r="L7" s="18"/>
      <c r="M7" s="18"/>
      <c r="N7" s="18"/>
    </row>
    <row r="8" spans="1:14" ht="8.1" customHeight="1" thickBot="1" x14ac:dyDescent="0.25">
      <c r="A8" s="19"/>
      <c r="B8" s="19"/>
      <c r="C8" s="19"/>
      <c r="D8" s="19"/>
      <c r="E8" s="19"/>
      <c r="F8" s="19"/>
      <c r="G8" s="19"/>
      <c r="I8" s="18"/>
      <c r="J8" s="18"/>
      <c r="K8" s="18"/>
      <c r="L8" s="18"/>
      <c r="M8" s="18"/>
      <c r="N8" s="18"/>
    </row>
    <row r="9" spans="1:14" ht="20.100000000000001" customHeight="1" thickBot="1" x14ac:dyDescent="0.25">
      <c r="A9" s="95" t="s">
        <v>12</v>
      </c>
      <c r="B9" s="95" t="s">
        <v>13</v>
      </c>
      <c r="C9" s="95" t="s">
        <v>14</v>
      </c>
      <c r="D9" s="95" t="s">
        <v>8</v>
      </c>
      <c r="E9" s="96" t="s">
        <v>15</v>
      </c>
      <c r="F9" s="95" t="s">
        <v>16</v>
      </c>
      <c r="G9" s="97" t="s">
        <v>17</v>
      </c>
      <c r="I9" s="16"/>
    </row>
    <row r="10" spans="1:14" ht="18" customHeight="1" x14ac:dyDescent="0.2">
      <c r="A10" s="39" t="s">
        <v>150</v>
      </c>
      <c r="B10" s="237" t="s">
        <v>74</v>
      </c>
      <c r="C10" s="238">
        <v>46025</v>
      </c>
      <c r="D10" s="239" t="s">
        <v>134</v>
      </c>
      <c r="E10" s="239" t="s">
        <v>0</v>
      </c>
      <c r="F10" s="239">
        <v>22880</v>
      </c>
      <c r="G10" s="40" t="s">
        <v>60</v>
      </c>
      <c r="I10" s="16"/>
    </row>
    <row r="11" spans="1:14" ht="9.9499999999999993" customHeight="1" x14ac:dyDescent="0.2">
      <c r="A11" s="94"/>
      <c r="B11" s="234"/>
      <c r="C11" s="235"/>
      <c r="D11" s="236"/>
      <c r="E11" s="233"/>
      <c r="F11" s="233">
        <f>SUM(F10:F10)</f>
        <v>22880</v>
      </c>
      <c r="G11" s="64"/>
      <c r="I11" s="16"/>
    </row>
    <row r="12" spans="1:14" ht="18" customHeight="1" x14ac:dyDescent="0.2">
      <c r="A12" s="39" t="s">
        <v>151</v>
      </c>
      <c r="B12" s="237" t="s">
        <v>73</v>
      </c>
      <c r="C12" s="238">
        <v>46025</v>
      </c>
      <c r="D12" s="239" t="s">
        <v>152</v>
      </c>
      <c r="E12" s="239" t="s">
        <v>153</v>
      </c>
      <c r="F12" s="239">
        <v>44000</v>
      </c>
      <c r="G12" s="40" t="s">
        <v>61</v>
      </c>
      <c r="I12" s="16"/>
    </row>
    <row r="13" spans="1:14" ht="9.9499999999999993" customHeight="1" x14ac:dyDescent="0.2">
      <c r="A13" s="94"/>
      <c r="B13" s="234"/>
      <c r="C13" s="235"/>
      <c r="D13" s="236"/>
      <c r="E13" s="233"/>
      <c r="F13" s="233">
        <f>SUM(F12:F12)</f>
        <v>44000</v>
      </c>
      <c r="G13" s="64"/>
    </row>
    <row r="14" spans="1:14" ht="18" customHeight="1" x14ac:dyDescent="0.2">
      <c r="A14" s="52" t="s">
        <v>154</v>
      </c>
      <c r="B14" s="240" t="s">
        <v>74</v>
      </c>
      <c r="C14" s="241">
        <v>46028</v>
      </c>
      <c r="D14" s="239" t="s">
        <v>134</v>
      </c>
      <c r="E14" s="53" t="s">
        <v>0</v>
      </c>
      <c r="F14" s="53">
        <v>22777</v>
      </c>
      <c r="G14" s="54" t="s">
        <v>107</v>
      </c>
    </row>
    <row r="15" spans="1:14" ht="9.9499999999999993" customHeight="1" x14ac:dyDescent="0.2">
      <c r="A15" s="94"/>
      <c r="B15" s="234"/>
      <c r="C15" s="235"/>
      <c r="D15" s="236"/>
      <c r="E15" s="233"/>
      <c r="F15" s="233">
        <f>SUM(F14:F14)</f>
        <v>22777</v>
      </c>
      <c r="G15" s="64"/>
    </row>
    <row r="16" spans="1:14" ht="18" customHeight="1" x14ac:dyDescent="0.2">
      <c r="A16" s="39" t="s">
        <v>155</v>
      </c>
      <c r="B16" s="237" t="s">
        <v>123</v>
      </c>
      <c r="C16" s="238">
        <v>46028</v>
      </c>
      <c r="D16" s="239" t="s">
        <v>122</v>
      </c>
      <c r="E16" s="239" t="s">
        <v>85</v>
      </c>
      <c r="F16" s="239">
        <v>6703</v>
      </c>
      <c r="G16" s="40" t="s">
        <v>156</v>
      </c>
    </row>
    <row r="17" spans="1:9" ht="18" customHeight="1" x14ac:dyDescent="0.2">
      <c r="A17" s="39"/>
      <c r="B17" s="237"/>
      <c r="C17" s="238"/>
      <c r="D17" s="239" t="s">
        <v>122</v>
      </c>
      <c r="E17" s="239" t="s">
        <v>86</v>
      </c>
      <c r="F17" s="239">
        <v>5301</v>
      </c>
      <c r="G17" s="40" t="s">
        <v>156</v>
      </c>
    </row>
    <row r="18" spans="1:9" ht="9.9499999999999993" customHeight="1" x14ac:dyDescent="0.2">
      <c r="A18" s="94"/>
      <c r="B18" s="234"/>
      <c r="C18" s="235"/>
      <c r="D18" s="236"/>
      <c r="E18" s="233"/>
      <c r="F18" s="233">
        <f>SUM(F16:F17)</f>
        <v>12004</v>
      </c>
      <c r="G18" s="64"/>
      <c r="I18" s="53"/>
    </row>
    <row r="19" spans="1:9" ht="18" customHeight="1" x14ac:dyDescent="0.2">
      <c r="A19" s="52" t="s">
        <v>157</v>
      </c>
      <c r="B19" s="240" t="s">
        <v>73</v>
      </c>
      <c r="C19" s="241">
        <v>46028</v>
      </c>
      <c r="D19" s="239" t="s">
        <v>106</v>
      </c>
      <c r="E19" s="53" t="s">
        <v>39</v>
      </c>
      <c r="F19" s="53">
        <v>25190</v>
      </c>
      <c r="G19" s="54" t="s">
        <v>107</v>
      </c>
    </row>
    <row r="20" spans="1:9" ht="9.9499999999999993" customHeight="1" x14ac:dyDescent="0.2">
      <c r="A20" s="94"/>
      <c r="B20" s="234"/>
      <c r="C20" s="235"/>
      <c r="D20" s="236"/>
      <c r="E20" s="233"/>
      <c r="F20" s="233">
        <f>SUM(F19:F19)</f>
        <v>25190</v>
      </c>
      <c r="G20" s="64"/>
    </row>
    <row r="21" spans="1:9" ht="18" customHeight="1" x14ac:dyDescent="0.2">
      <c r="A21" s="39" t="s">
        <v>158</v>
      </c>
      <c r="B21" s="237" t="s">
        <v>74</v>
      </c>
      <c r="C21" s="238">
        <v>46029</v>
      </c>
      <c r="D21" s="239" t="s">
        <v>134</v>
      </c>
      <c r="E21" s="239" t="s">
        <v>39</v>
      </c>
      <c r="F21" s="239">
        <v>20338</v>
      </c>
      <c r="G21" s="40" t="s">
        <v>113</v>
      </c>
    </row>
    <row r="22" spans="1:9" ht="9.9499999999999993" customHeight="1" x14ac:dyDescent="0.2">
      <c r="A22" s="94"/>
      <c r="B22" s="234"/>
      <c r="C22" s="235"/>
      <c r="D22" s="236"/>
      <c r="E22" s="233"/>
      <c r="F22" s="233">
        <f>SUM(F21:F21)</f>
        <v>20338</v>
      </c>
      <c r="G22" s="64"/>
    </row>
    <row r="23" spans="1:9" ht="18" customHeight="1" x14ac:dyDescent="0.2">
      <c r="A23" s="39" t="s">
        <v>159</v>
      </c>
      <c r="B23" s="237" t="s">
        <v>73</v>
      </c>
      <c r="C23" s="238">
        <v>46030</v>
      </c>
      <c r="D23" s="239" t="s">
        <v>134</v>
      </c>
      <c r="E23" s="239" t="s">
        <v>0</v>
      </c>
      <c r="F23" s="239">
        <v>20927</v>
      </c>
      <c r="G23" s="40" t="s">
        <v>127</v>
      </c>
    </row>
    <row r="24" spans="1:9" ht="9.9499999999999993" customHeight="1" x14ac:dyDescent="0.2">
      <c r="A24" s="63"/>
      <c r="B24" s="234"/>
      <c r="C24" s="242"/>
      <c r="D24" s="236"/>
      <c r="E24" s="233"/>
      <c r="F24" s="233">
        <f>SUM(F23:F23)</f>
        <v>20927</v>
      </c>
      <c r="G24" s="64"/>
    </row>
    <row r="25" spans="1:9" ht="18" customHeight="1" x14ac:dyDescent="0.2">
      <c r="A25" s="39" t="s">
        <v>160</v>
      </c>
      <c r="B25" s="237" t="s">
        <v>72</v>
      </c>
      <c r="C25" s="238">
        <v>46030</v>
      </c>
      <c r="D25" s="239" t="s">
        <v>124</v>
      </c>
      <c r="E25" s="239" t="s">
        <v>89</v>
      </c>
      <c r="F25" s="239">
        <v>66928</v>
      </c>
      <c r="G25" s="40" t="s">
        <v>136</v>
      </c>
    </row>
    <row r="26" spans="1:9" ht="9.9499999999999993" customHeight="1" x14ac:dyDescent="0.2">
      <c r="A26" s="94"/>
      <c r="B26" s="234"/>
      <c r="C26" s="235"/>
      <c r="D26" s="236"/>
      <c r="E26" s="233"/>
      <c r="F26" s="233">
        <f>SUM(F25:F25)</f>
        <v>66928</v>
      </c>
      <c r="G26" s="64"/>
    </row>
    <row r="27" spans="1:9" ht="18" customHeight="1" x14ac:dyDescent="0.2">
      <c r="A27" s="60" t="s">
        <v>161</v>
      </c>
      <c r="B27" s="243" t="s">
        <v>74</v>
      </c>
      <c r="C27" s="244">
        <v>46032</v>
      </c>
      <c r="D27" s="239" t="s">
        <v>134</v>
      </c>
      <c r="E27" s="245" t="s">
        <v>0</v>
      </c>
      <c r="F27" s="245">
        <v>21700</v>
      </c>
      <c r="G27" s="61" t="s">
        <v>135</v>
      </c>
    </row>
    <row r="28" spans="1:9" ht="9.9499999999999993" customHeight="1" x14ac:dyDescent="0.2">
      <c r="A28" s="94"/>
      <c r="B28" s="233"/>
      <c r="C28" s="246"/>
      <c r="D28" s="236"/>
      <c r="E28" s="233"/>
      <c r="F28" s="233">
        <f>SUM(F27:F27)</f>
        <v>21700</v>
      </c>
      <c r="G28" s="98"/>
    </row>
    <row r="29" spans="1:9" ht="18" customHeight="1" x14ac:dyDescent="0.2">
      <c r="A29" s="52" t="s">
        <v>162</v>
      </c>
      <c r="B29" s="240" t="s">
        <v>73</v>
      </c>
      <c r="C29" s="241">
        <v>46032</v>
      </c>
      <c r="D29" s="247" t="s">
        <v>133</v>
      </c>
      <c r="E29" s="53" t="s">
        <v>89</v>
      </c>
      <c r="F29" s="53">
        <v>27465</v>
      </c>
      <c r="G29" s="54" t="s">
        <v>163</v>
      </c>
    </row>
    <row r="30" spans="1:9" ht="9.9499999999999993" customHeight="1" x14ac:dyDescent="0.2">
      <c r="A30" s="94"/>
      <c r="B30" s="233"/>
      <c r="C30" s="233"/>
      <c r="D30" s="233"/>
      <c r="E30" s="233"/>
      <c r="F30" s="233">
        <f>SUM(F29:F29)</f>
        <v>27465</v>
      </c>
      <c r="G30" s="98"/>
    </row>
    <row r="31" spans="1:9" ht="18" customHeight="1" x14ac:dyDescent="0.2">
      <c r="A31" s="39" t="s">
        <v>164</v>
      </c>
      <c r="B31" s="237" t="s">
        <v>72</v>
      </c>
      <c r="C31" s="238">
        <v>46032</v>
      </c>
      <c r="D31" s="239" t="s">
        <v>122</v>
      </c>
      <c r="E31" s="239" t="s">
        <v>0</v>
      </c>
      <c r="F31" s="239">
        <v>21208</v>
      </c>
      <c r="G31" s="40" t="s">
        <v>115</v>
      </c>
    </row>
    <row r="32" spans="1:9" ht="9.9499999999999993" customHeight="1" x14ac:dyDescent="0.2">
      <c r="A32" s="94"/>
      <c r="B32" s="234"/>
      <c r="C32" s="235"/>
      <c r="D32" s="236"/>
      <c r="E32" s="233"/>
      <c r="F32" s="233">
        <f>SUM(F31:F31)</f>
        <v>21208</v>
      </c>
      <c r="G32" s="64"/>
    </row>
    <row r="33" spans="1:7" ht="18" customHeight="1" x14ac:dyDescent="0.2">
      <c r="A33" s="39" t="s">
        <v>165</v>
      </c>
      <c r="B33" s="237" t="s">
        <v>74</v>
      </c>
      <c r="C33" s="238">
        <v>46033</v>
      </c>
      <c r="D33" s="53" t="s">
        <v>122</v>
      </c>
      <c r="E33" s="239" t="s">
        <v>0</v>
      </c>
      <c r="F33" s="239">
        <v>27755</v>
      </c>
      <c r="G33" s="40" t="s">
        <v>115</v>
      </c>
    </row>
    <row r="34" spans="1:7" ht="9.9499999999999993" customHeight="1" x14ac:dyDescent="0.2">
      <c r="A34" s="94"/>
      <c r="B34" s="234"/>
      <c r="C34" s="235"/>
      <c r="D34" s="236"/>
      <c r="E34" s="233"/>
      <c r="F34" s="233">
        <f>SUM(F33:F33)</f>
        <v>27755</v>
      </c>
      <c r="G34" s="64"/>
    </row>
    <row r="35" spans="1:7" ht="18" customHeight="1" x14ac:dyDescent="0.2">
      <c r="A35" s="52" t="s">
        <v>166</v>
      </c>
      <c r="B35" s="240" t="s">
        <v>74</v>
      </c>
      <c r="C35" s="241">
        <v>46034</v>
      </c>
      <c r="D35" s="239" t="s">
        <v>122</v>
      </c>
      <c r="E35" s="53" t="s">
        <v>0</v>
      </c>
      <c r="F35" s="53">
        <v>20872</v>
      </c>
      <c r="G35" s="54" t="s">
        <v>135</v>
      </c>
    </row>
    <row r="36" spans="1:7" ht="9.9499999999999993" customHeight="1" x14ac:dyDescent="0.2">
      <c r="A36" s="94"/>
      <c r="B36" s="234"/>
      <c r="C36" s="235"/>
      <c r="D36" s="236"/>
      <c r="E36" s="233"/>
      <c r="F36" s="233">
        <f>SUM(F35:F35)</f>
        <v>20872</v>
      </c>
      <c r="G36" s="64"/>
    </row>
    <row r="37" spans="1:7" ht="18" customHeight="1" x14ac:dyDescent="0.2">
      <c r="A37" s="39" t="s">
        <v>167</v>
      </c>
      <c r="B37" s="237" t="s">
        <v>73</v>
      </c>
      <c r="C37" s="238">
        <v>46035</v>
      </c>
      <c r="D37" s="239" t="s">
        <v>106</v>
      </c>
      <c r="E37" s="239" t="s">
        <v>39</v>
      </c>
      <c r="F37" s="239">
        <v>17352</v>
      </c>
      <c r="G37" s="40" t="s">
        <v>168</v>
      </c>
    </row>
    <row r="38" spans="1:7" ht="9.9499999999999993" customHeight="1" x14ac:dyDescent="0.2">
      <c r="A38" s="94"/>
      <c r="B38" s="234"/>
      <c r="C38" s="235"/>
      <c r="D38" s="236"/>
      <c r="E38" s="233"/>
      <c r="F38" s="233">
        <f>SUM(F37:F37)</f>
        <v>17352</v>
      </c>
      <c r="G38" s="64"/>
    </row>
    <row r="39" spans="1:7" ht="18" customHeight="1" x14ac:dyDescent="0.2">
      <c r="A39" s="52" t="s">
        <v>169</v>
      </c>
      <c r="B39" s="240" t="s">
        <v>72</v>
      </c>
      <c r="C39" s="241">
        <v>46036</v>
      </c>
      <c r="D39" s="239" t="s">
        <v>122</v>
      </c>
      <c r="E39" s="53" t="s">
        <v>0</v>
      </c>
      <c r="F39" s="53">
        <v>23211</v>
      </c>
      <c r="G39" s="54" t="s">
        <v>135</v>
      </c>
    </row>
    <row r="40" spans="1:7" ht="9.9499999999999993" customHeight="1" x14ac:dyDescent="0.2">
      <c r="A40" s="94"/>
      <c r="B40" s="234"/>
      <c r="C40" s="235"/>
      <c r="D40" s="236"/>
      <c r="E40" s="233"/>
      <c r="F40" s="233">
        <f>SUM(F39:F39)</f>
        <v>23211</v>
      </c>
      <c r="G40" s="64"/>
    </row>
    <row r="41" spans="1:7" ht="18" customHeight="1" x14ac:dyDescent="0.2">
      <c r="A41" s="39" t="s">
        <v>170</v>
      </c>
      <c r="B41" s="237" t="s">
        <v>118</v>
      </c>
      <c r="C41" s="238">
        <v>46037</v>
      </c>
      <c r="D41" s="239" t="s">
        <v>108</v>
      </c>
      <c r="E41" s="239" t="s">
        <v>45</v>
      </c>
      <c r="F41" s="239">
        <v>11000</v>
      </c>
      <c r="G41" s="40" t="s">
        <v>130</v>
      </c>
    </row>
    <row r="42" spans="1:7" ht="9.9499999999999993" customHeight="1" x14ac:dyDescent="0.2">
      <c r="A42" s="94"/>
      <c r="B42" s="234"/>
      <c r="C42" s="235"/>
      <c r="D42" s="236"/>
      <c r="E42" s="233"/>
      <c r="F42" s="233">
        <f>SUM(F41:F41)</f>
        <v>11000</v>
      </c>
      <c r="G42" s="64"/>
    </row>
    <row r="43" spans="1:7" ht="17.100000000000001" customHeight="1" x14ac:dyDescent="0.2">
      <c r="A43" s="39" t="s">
        <v>171</v>
      </c>
      <c r="B43" s="237" t="s">
        <v>74</v>
      </c>
      <c r="C43" s="238">
        <v>46037</v>
      </c>
      <c r="D43" s="239" t="s">
        <v>172</v>
      </c>
      <c r="E43" s="239" t="s">
        <v>7</v>
      </c>
      <c r="F43" s="239">
        <v>30000</v>
      </c>
      <c r="G43" s="40" t="s">
        <v>61</v>
      </c>
    </row>
    <row r="44" spans="1:7" ht="17.100000000000001" customHeight="1" x14ac:dyDescent="0.2">
      <c r="A44" s="39"/>
      <c r="B44" s="237"/>
      <c r="C44" s="238"/>
      <c r="D44" s="239" t="s">
        <v>173</v>
      </c>
      <c r="E44" s="239" t="s">
        <v>7</v>
      </c>
      <c r="F44" s="239">
        <v>19730</v>
      </c>
      <c r="G44" s="40" t="s">
        <v>61</v>
      </c>
    </row>
    <row r="45" spans="1:7" ht="9.9499999999999993" customHeight="1" x14ac:dyDescent="0.2">
      <c r="A45" s="63"/>
      <c r="B45" s="234"/>
      <c r="C45" s="242"/>
      <c r="D45" s="236"/>
      <c r="E45" s="233"/>
      <c r="F45" s="233">
        <f>SUM(F43:F44)</f>
        <v>49730</v>
      </c>
      <c r="G45" s="64"/>
    </row>
    <row r="46" spans="1:7" ht="17.100000000000001" customHeight="1" x14ac:dyDescent="0.2">
      <c r="A46" s="39" t="s">
        <v>174</v>
      </c>
      <c r="B46" s="237" t="s">
        <v>73</v>
      </c>
      <c r="C46" s="238">
        <v>46038</v>
      </c>
      <c r="D46" s="239" t="s">
        <v>106</v>
      </c>
      <c r="E46" s="239" t="s">
        <v>89</v>
      </c>
      <c r="F46" s="239">
        <v>27720</v>
      </c>
      <c r="G46" s="40" t="s">
        <v>136</v>
      </c>
    </row>
    <row r="47" spans="1:7" ht="17.100000000000001" customHeight="1" x14ac:dyDescent="0.2">
      <c r="A47" s="39"/>
      <c r="B47" s="237"/>
      <c r="C47" s="238"/>
      <c r="D47" s="239" t="s">
        <v>132</v>
      </c>
      <c r="E47" s="239" t="s">
        <v>89</v>
      </c>
      <c r="F47" s="239">
        <v>5000</v>
      </c>
      <c r="G47" s="40" t="s">
        <v>136</v>
      </c>
    </row>
    <row r="48" spans="1:7" ht="17.100000000000001" customHeight="1" x14ac:dyDescent="0.2">
      <c r="A48" s="39"/>
      <c r="B48" s="237"/>
      <c r="C48" s="238"/>
      <c r="D48" s="239" t="s">
        <v>137</v>
      </c>
      <c r="E48" s="239" t="s">
        <v>89</v>
      </c>
      <c r="F48" s="239">
        <v>10400</v>
      </c>
      <c r="G48" s="40" t="s">
        <v>136</v>
      </c>
    </row>
    <row r="49" spans="1:7" ht="17.100000000000001" customHeight="1" x14ac:dyDescent="0.2">
      <c r="A49" s="39"/>
      <c r="B49" s="237"/>
      <c r="C49" s="238"/>
      <c r="D49" s="239" t="s">
        <v>175</v>
      </c>
      <c r="E49" s="239" t="s">
        <v>89</v>
      </c>
      <c r="F49" s="239">
        <v>5200</v>
      </c>
      <c r="G49" s="40" t="s">
        <v>136</v>
      </c>
    </row>
    <row r="50" spans="1:7" ht="17.100000000000001" customHeight="1" x14ac:dyDescent="0.2">
      <c r="A50" s="39"/>
      <c r="B50" s="237"/>
      <c r="C50" s="238"/>
      <c r="D50" s="239" t="s">
        <v>133</v>
      </c>
      <c r="E50" s="239" t="s">
        <v>89</v>
      </c>
      <c r="F50" s="239">
        <v>17680</v>
      </c>
      <c r="G50" s="40" t="s">
        <v>136</v>
      </c>
    </row>
    <row r="51" spans="1:7" ht="9.9499999999999993" customHeight="1" x14ac:dyDescent="0.2">
      <c r="A51" s="94"/>
      <c r="B51" s="234"/>
      <c r="C51" s="235"/>
      <c r="D51" s="236"/>
      <c r="E51" s="233"/>
      <c r="F51" s="233">
        <f>SUM(F46:F50)</f>
        <v>66000</v>
      </c>
      <c r="G51" s="64"/>
    </row>
    <row r="52" spans="1:7" ht="18" customHeight="1" x14ac:dyDescent="0.2">
      <c r="A52" s="60" t="s">
        <v>176</v>
      </c>
      <c r="B52" s="243" t="s">
        <v>74</v>
      </c>
      <c r="C52" s="244">
        <v>46039</v>
      </c>
      <c r="D52" s="239" t="s">
        <v>122</v>
      </c>
      <c r="E52" s="245" t="s">
        <v>89</v>
      </c>
      <c r="F52" s="245">
        <v>32686</v>
      </c>
      <c r="G52" s="61" t="s">
        <v>136</v>
      </c>
    </row>
    <row r="53" spans="1:7" ht="18" customHeight="1" x14ac:dyDescent="0.2">
      <c r="A53" s="60"/>
      <c r="B53" s="243" t="s">
        <v>72</v>
      </c>
      <c r="C53" s="244"/>
      <c r="D53" s="239" t="s">
        <v>122</v>
      </c>
      <c r="E53" s="245" t="s">
        <v>89</v>
      </c>
      <c r="F53" s="245">
        <v>33000</v>
      </c>
      <c r="G53" s="61" t="s">
        <v>136</v>
      </c>
    </row>
    <row r="54" spans="1:7" ht="9.9499999999999993" customHeight="1" x14ac:dyDescent="0.2">
      <c r="A54" s="94"/>
      <c r="B54" s="233"/>
      <c r="C54" s="246"/>
      <c r="D54" s="236"/>
      <c r="E54" s="233"/>
      <c r="F54" s="233">
        <f>SUM(F52:F53)</f>
        <v>65686</v>
      </c>
      <c r="G54" s="98"/>
    </row>
    <row r="55" spans="1:7" ht="17.100000000000001" customHeight="1" x14ac:dyDescent="0.2">
      <c r="A55" s="39" t="s">
        <v>177</v>
      </c>
      <c r="B55" s="237" t="s">
        <v>72</v>
      </c>
      <c r="C55" s="238">
        <v>46040</v>
      </c>
      <c r="D55" s="239" t="s">
        <v>124</v>
      </c>
      <c r="E55" s="239" t="s">
        <v>39</v>
      </c>
      <c r="F55" s="239">
        <v>54294</v>
      </c>
      <c r="G55" s="40" t="s">
        <v>138</v>
      </c>
    </row>
    <row r="56" spans="1:7" ht="17.100000000000001" customHeight="1" x14ac:dyDescent="0.2">
      <c r="A56" s="39"/>
      <c r="B56" s="237"/>
      <c r="C56" s="238"/>
      <c r="D56" s="239" t="s">
        <v>108</v>
      </c>
      <c r="E56" s="239" t="s">
        <v>39</v>
      </c>
      <c r="F56" s="239">
        <v>276</v>
      </c>
      <c r="G56" s="40" t="s">
        <v>138</v>
      </c>
    </row>
    <row r="57" spans="1:7" ht="9.9499999999999993" customHeight="1" x14ac:dyDescent="0.2">
      <c r="A57" s="94"/>
      <c r="B57" s="234"/>
      <c r="C57" s="235"/>
      <c r="D57" s="236"/>
      <c r="E57" s="233"/>
      <c r="F57" s="233">
        <f>SUM(F55:F56)</f>
        <v>54570</v>
      </c>
      <c r="G57" s="64"/>
    </row>
    <row r="58" spans="1:7" ht="17.100000000000001" customHeight="1" x14ac:dyDescent="0.2">
      <c r="A58" s="39" t="s">
        <v>178</v>
      </c>
      <c r="B58" s="237" t="s">
        <v>74</v>
      </c>
      <c r="C58" s="238">
        <v>46041</v>
      </c>
      <c r="D58" s="53" t="s">
        <v>132</v>
      </c>
      <c r="E58" s="239" t="s">
        <v>39</v>
      </c>
      <c r="F58" s="239">
        <v>10000</v>
      </c>
      <c r="G58" s="40" t="s">
        <v>107</v>
      </c>
    </row>
    <row r="59" spans="1:7" ht="17.100000000000001" customHeight="1" x14ac:dyDescent="0.2">
      <c r="A59" s="39"/>
      <c r="B59" s="237"/>
      <c r="C59" s="238"/>
      <c r="D59" s="53" t="s">
        <v>122</v>
      </c>
      <c r="E59" s="239" t="s">
        <v>39</v>
      </c>
      <c r="F59" s="239">
        <v>12407</v>
      </c>
      <c r="G59" s="40" t="s">
        <v>107</v>
      </c>
    </row>
    <row r="60" spans="1:7" ht="9.9499999999999993" customHeight="1" x14ac:dyDescent="0.2">
      <c r="A60" s="94"/>
      <c r="B60" s="234"/>
      <c r="C60" s="235"/>
      <c r="D60" s="236"/>
      <c r="E60" s="233"/>
      <c r="F60" s="233">
        <f>SUM(F58:F59)</f>
        <v>22407</v>
      </c>
      <c r="G60" s="64"/>
    </row>
    <row r="61" spans="1:7" ht="18" customHeight="1" x14ac:dyDescent="0.2">
      <c r="A61" s="39" t="s">
        <v>179</v>
      </c>
      <c r="B61" s="237" t="s">
        <v>73</v>
      </c>
      <c r="C61" s="238">
        <v>46042</v>
      </c>
      <c r="D61" s="239" t="s">
        <v>106</v>
      </c>
      <c r="E61" s="239" t="s">
        <v>0</v>
      </c>
      <c r="F61" s="239">
        <v>22665</v>
      </c>
      <c r="G61" s="40" t="s">
        <v>107</v>
      </c>
    </row>
    <row r="62" spans="1:7" ht="9.9499999999999993" customHeight="1" x14ac:dyDescent="0.2">
      <c r="A62" s="94"/>
      <c r="B62" s="234"/>
      <c r="C62" s="235"/>
      <c r="D62" s="236"/>
      <c r="E62" s="233"/>
      <c r="F62" s="233">
        <f>SUM(F61:F61)</f>
        <v>22665</v>
      </c>
      <c r="G62" s="64"/>
    </row>
    <row r="63" spans="1:7" ht="17.100000000000001" customHeight="1" x14ac:dyDescent="0.2">
      <c r="A63" s="39" t="s">
        <v>180</v>
      </c>
      <c r="B63" s="237" t="s">
        <v>72</v>
      </c>
      <c r="C63" s="238">
        <v>46042</v>
      </c>
      <c r="D63" s="53" t="s">
        <v>132</v>
      </c>
      <c r="E63" s="239" t="s">
        <v>95</v>
      </c>
      <c r="F63" s="239">
        <v>850</v>
      </c>
      <c r="G63" s="40" t="s">
        <v>181</v>
      </c>
    </row>
    <row r="64" spans="1:7" ht="17.100000000000001" customHeight="1" x14ac:dyDescent="0.2">
      <c r="A64" s="39"/>
      <c r="B64" s="237"/>
      <c r="C64" s="238"/>
      <c r="D64" s="53" t="s">
        <v>108</v>
      </c>
      <c r="E64" s="239" t="s">
        <v>95</v>
      </c>
      <c r="F64" s="239">
        <v>19830</v>
      </c>
      <c r="G64" s="40" t="s">
        <v>181</v>
      </c>
    </row>
    <row r="65" spans="1:7" ht="9.9499999999999993" customHeight="1" x14ac:dyDescent="0.2">
      <c r="A65" s="94"/>
      <c r="B65" s="234"/>
      <c r="C65" s="235"/>
      <c r="D65" s="236"/>
      <c r="E65" s="233"/>
      <c r="F65" s="233">
        <f>SUM(F63:F64)</f>
        <v>20680</v>
      </c>
      <c r="G65" s="64"/>
    </row>
    <row r="66" spans="1:7" ht="18" customHeight="1" x14ac:dyDescent="0.2">
      <c r="A66" s="39" t="s">
        <v>182</v>
      </c>
      <c r="B66" s="237" t="s">
        <v>73</v>
      </c>
      <c r="C66" s="238">
        <v>46043</v>
      </c>
      <c r="D66" s="239" t="s">
        <v>183</v>
      </c>
      <c r="E66" s="239" t="s">
        <v>0</v>
      </c>
      <c r="F66" s="239">
        <v>22760</v>
      </c>
      <c r="G66" s="40" t="s">
        <v>107</v>
      </c>
    </row>
    <row r="67" spans="1:7" ht="9.9499999999999993" customHeight="1" x14ac:dyDescent="0.2">
      <c r="A67" s="94"/>
      <c r="B67" s="234"/>
      <c r="C67" s="235"/>
      <c r="D67" s="236"/>
      <c r="E67" s="233"/>
      <c r="F67" s="233">
        <f>SUM(F66:F66)</f>
        <v>22760</v>
      </c>
      <c r="G67" s="64"/>
    </row>
    <row r="68" spans="1:7" ht="18" customHeight="1" x14ac:dyDescent="0.2">
      <c r="A68" s="39" t="s">
        <v>184</v>
      </c>
      <c r="B68" s="237" t="s">
        <v>72</v>
      </c>
      <c r="C68" s="238">
        <v>46043</v>
      </c>
      <c r="D68" s="239" t="s">
        <v>124</v>
      </c>
      <c r="E68" s="239" t="s">
        <v>0</v>
      </c>
      <c r="F68" s="239">
        <v>27299</v>
      </c>
      <c r="G68" s="40" t="s">
        <v>136</v>
      </c>
    </row>
    <row r="69" spans="1:7" ht="9.9499999999999993" customHeight="1" x14ac:dyDescent="0.2">
      <c r="A69" s="94"/>
      <c r="B69" s="234"/>
      <c r="C69" s="235"/>
      <c r="D69" s="236"/>
      <c r="E69" s="233"/>
      <c r="F69" s="233">
        <f>SUM(F68:F68)</f>
        <v>27299</v>
      </c>
      <c r="G69" s="64"/>
    </row>
    <row r="70" spans="1:7" ht="18" customHeight="1" x14ac:dyDescent="0.2">
      <c r="A70" s="39" t="s">
        <v>185</v>
      </c>
      <c r="B70" s="237" t="s">
        <v>74</v>
      </c>
      <c r="C70" s="238">
        <v>46045</v>
      </c>
      <c r="D70" s="53" t="s">
        <v>172</v>
      </c>
      <c r="E70" s="239" t="s">
        <v>89</v>
      </c>
      <c r="F70" s="239">
        <v>65760</v>
      </c>
      <c r="G70" s="40" t="s">
        <v>136</v>
      </c>
    </row>
    <row r="71" spans="1:7" ht="9.9499999999999993" customHeight="1" x14ac:dyDescent="0.2">
      <c r="A71" s="94"/>
      <c r="B71" s="234"/>
      <c r="C71" s="235"/>
      <c r="D71" s="236"/>
      <c r="E71" s="233"/>
      <c r="F71" s="233">
        <f>SUM(F70:F70)</f>
        <v>65760</v>
      </c>
      <c r="G71" s="64"/>
    </row>
    <row r="72" spans="1:7" ht="18" customHeight="1" x14ac:dyDescent="0.2">
      <c r="A72" s="52" t="s">
        <v>186</v>
      </c>
      <c r="B72" s="240" t="s">
        <v>73</v>
      </c>
      <c r="C72" s="241">
        <v>46045</v>
      </c>
      <c r="D72" s="239" t="s">
        <v>152</v>
      </c>
      <c r="E72" s="53" t="s">
        <v>7</v>
      </c>
      <c r="F72" s="53">
        <v>26252</v>
      </c>
      <c r="G72" s="54" t="s">
        <v>187</v>
      </c>
    </row>
    <row r="73" spans="1:7" ht="9.9499999999999993" customHeight="1" x14ac:dyDescent="0.2">
      <c r="A73" s="94"/>
      <c r="B73" s="234"/>
      <c r="C73" s="235"/>
      <c r="D73" s="236"/>
      <c r="E73" s="233"/>
      <c r="F73" s="233">
        <f>SUM(F72:F72)</f>
        <v>26252</v>
      </c>
      <c r="G73" s="64"/>
    </row>
    <row r="74" spans="1:7" ht="18" customHeight="1" x14ac:dyDescent="0.2">
      <c r="A74" s="39" t="s">
        <v>188</v>
      </c>
      <c r="B74" s="237" t="s">
        <v>73</v>
      </c>
      <c r="C74" s="238">
        <v>46046</v>
      </c>
      <c r="D74" s="239" t="s">
        <v>106</v>
      </c>
      <c r="E74" s="239" t="s">
        <v>0</v>
      </c>
      <c r="F74" s="239">
        <v>21555</v>
      </c>
      <c r="G74" s="40" t="s">
        <v>189</v>
      </c>
    </row>
    <row r="75" spans="1:7" ht="9.9499999999999993" customHeight="1" x14ac:dyDescent="0.2">
      <c r="A75" s="94"/>
      <c r="B75" s="234"/>
      <c r="C75" s="235"/>
      <c r="D75" s="236"/>
      <c r="E75" s="233"/>
      <c r="F75" s="233">
        <f>SUM(F74:F74)</f>
        <v>21555</v>
      </c>
      <c r="G75" s="64"/>
    </row>
    <row r="76" spans="1:7" ht="18" customHeight="1" x14ac:dyDescent="0.2">
      <c r="A76" s="52" t="s">
        <v>190</v>
      </c>
      <c r="B76" s="240" t="s">
        <v>74</v>
      </c>
      <c r="C76" s="241">
        <v>46046</v>
      </c>
      <c r="D76" s="239" t="s">
        <v>122</v>
      </c>
      <c r="E76" s="53" t="s">
        <v>0</v>
      </c>
      <c r="F76" s="53">
        <v>22556</v>
      </c>
      <c r="G76" s="54" t="s">
        <v>135</v>
      </c>
    </row>
    <row r="77" spans="1:7" ht="9.9499999999999993" customHeight="1" x14ac:dyDescent="0.2">
      <c r="A77" s="94"/>
      <c r="B77" s="234"/>
      <c r="C77" s="235"/>
      <c r="D77" s="236"/>
      <c r="E77" s="233"/>
      <c r="F77" s="233">
        <f>SUM(F76:F76)</f>
        <v>22556</v>
      </c>
      <c r="G77" s="64"/>
    </row>
    <row r="78" spans="1:7" ht="18" customHeight="1" x14ac:dyDescent="0.2">
      <c r="A78" s="39" t="s">
        <v>191</v>
      </c>
      <c r="B78" s="237" t="s">
        <v>74</v>
      </c>
      <c r="C78" s="238">
        <v>46047</v>
      </c>
      <c r="D78" s="239" t="s">
        <v>122</v>
      </c>
      <c r="E78" s="239" t="s">
        <v>0</v>
      </c>
      <c r="F78" s="239">
        <v>14500</v>
      </c>
      <c r="G78" s="40" t="s">
        <v>135</v>
      </c>
    </row>
    <row r="79" spans="1:7" ht="9.9499999999999993" customHeight="1" x14ac:dyDescent="0.2">
      <c r="A79" s="94"/>
      <c r="B79" s="234"/>
      <c r="C79" s="235"/>
      <c r="D79" s="236"/>
      <c r="E79" s="233"/>
      <c r="F79" s="233">
        <f>SUM(F78:F78)</f>
        <v>14500</v>
      </c>
      <c r="G79" s="64"/>
    </row>
    <row r="80" spans="1:7" ht="18" customHeight="1" x14ac:dyDescent="0.2">
      <c r="A80" s="39" t="s">
        <v>192</v>
      </c>
      <c r="B80" s="237" t="s">
        <v>72</v>
      </c>
      <c r="C80" s="238">
        <v>46048</v>
      </c>
      <c r="D80" s="53" t="s">
        <v>124</v>
      </c>
      <c r="E80" s="239" t="s">
        <v>89</v>
      </c>
      <c r="F80" s="239">
        <v>65842</v>
      </c>
      <c r="G80" s="40" t="s">
        <v>136</v>
      </c>
    </row>
    <row r="81" spans="1:7" ht="9.9499999999999993" customHeight="1" x14ac:dyDescent="0.2">
      <c r="A81" s="94"/>
      <c r="B81" s="234"/>
      <c r="C81" s="235"/>
      <c r="D81" s="236"/>
      <c r="E81" s="233"/>
      <c r="F81" s="233">
        <f>SUM(F80:F80)</f>
        <v>65842</v>
      </c>
      <c r="G81" s="64"/>
    </row>
    <row r="82" spans="1:7" ht="18" customHeight="1" x14ac:dyDescent="0.2">
      <c r="A82" s="39" t="s">
        <v>193</v>
      </c>
      <c r="B82" s="237" t="s">
        <v>73</v>
      </c>
      <c r="C82" s="238">
        <v>46048</v>
      </c>
      <c r="D82" s="239" t="s">
        <v>133</v>
      </c>
      <c r="E82" s="239" t="s">
        <v>89</v>
      </c>
      <c r="F82" s="239">
        <v>28305</v>
      </c>
      <c r="G82" s="40" t="s">
        <v>163</v>
      </c>
    </row>
    <row r="83" spans="1:7" ht="9.9499999999999993" customHeight="1" x14ac:dyDescent="0.2">
      <c r="A83" s="94"/>
      <c r="B83" s="234"/>
      <c r="C83" s="235"/>
      <c r="D83" s="236"/>
      <c r="E83" s="233"/>
      <c r="F83" s="233">
        <f>SUM(F82:F82)</f>
        <v>28305</v>
      </c>
      <c r="G83" s="64"/>
    </row>
    <row r="84" spans="1:7" ht="17.100000000000001" customHeight="1" x14ac:dyDescent="0.2">
      <c r="A84" s="39" t="s">
        <v>194</v>
      </c>
      <c r="B84" s="237" t="s">
        <v>72</v>
      </c>
      <c r="C84" s="238">
        <v>46050</v>
      </c>
      <c r="D84" s="53" t="s">
        <v>132</v>
      </c>
      <c r="E84" s="239" t="s">
        <v>95</v>
      </c>
      <c r="F84" s="239">
        <v>75</v>
      </c>
      <c r="G84" s="40" t="s">
        <v>195</v>
      </c>
    </row>
    <row r="85" spans="1:7" ht="17.100000000000001" customHeight="1" x14ac:dyDescent="0.2">
      <c r="A85" s="39"/>
      <c r="B85" s="237"/>
      <c r="C85" s="238"/>
      <c r="D85" s="53" t="s">
        <v>124</v>
      </c>
      <c r="E85" s="239" t="s">
        <v>95</v>
      </c>
      <c r="F85" s="239">
        <v>29037</v>
      </c>
      <c r="G85" s="40" t="s">
        <v>195</v>
      </c>
    </row>
    <row r="86" spans="1:7" ht="9.9499999999999993" customHeight="1" x14ac:dyDescent="0.2">
      <c r="A86" s="94"/>
      <c r="B86" s="234"/>
      <c r="C86" s="235"/>
      <c r="D86" s="236"/>
      <c r="E86" s="233"/>
      <c r="F86" s="233">
        <f>SUM(F84:F85)</f>
        <v>29112</v>
      </c>
      <c r="G86" s="64"/>
    </row>
    <row r="87" spans="1:7" ht="17.100000000000001" customHeight="1" x14ac:dyDescent="0.2">
      <c r="A87" s="39" t="s">
        <v>196</v>
      </c>
      <c r="B87" s="237" t="s">
        <v>73</v>
      </c>
      <c r="C87" s="238">
        <v>46050</v>
      </c>
      <c r="D87" s="239" t="s">
        <v>172</v>
      </c>
      <c r="E87" s="239" t="s">
        <v>89</v>
      </c>
      <c r="F87" s="239">
        <v>9416</v>
      </c>
      <c r="G87" s="40" t="s">
        <v>197</v>
      </c>
    </row>
    <row r="88" spans="1:7" ht="17.100000000000001" customHeight="1" x14ac:dyDescent="0.2">
      <c r="A88" s="39"/>
      <c r="B88" s="237"/>
      <c r="C88" s="238"/>
      <c r="D88" s="239" t="s">
        <v>137</v>
      </c>
      <c r="E88" s="239" t="s">
        <v>89</v>
      </c>
      <c r="F88" s="239">
        <v>9835</v>
      </c>
      <c r="G88" s="40" t="s">
        <v>197</v>
      </c>
    </row>
    <row r="89" spans="1:7" ht="17.100000000000001" customHeight="1" x14ac:dyDescent="0.2">
      <c r="A89" s="39"/>
      <c r="B89" s="237"/>
      <c r="C89" s="238"/>
      <c r="D89" s="239" t="s">
        <v>133</v>
      </c>
      <c r="E89" s="239" t="s">
        <v>89</v>
      </c>
      <c r="F89" s="239">
        <v>9835</v>
      </c>
      <c r="G89" s="40" t="s">
        <v>197</v>
      </c>
    </row>
    <row r="90" spans="1:7" ht="9.9499999999999993" customHeight="1" x14ac:dyDescent="0.2">
      <c r="A90" s="94"/>
      <c r="B90" s="234"/>
      <c r="C90" s="235"/>
      <c r="D90" s="236"/>
      <c r="E90" s="233"/>
      <c r="F90" s="233">
        <f>SUM(F87:F89)</f>
        <v>29086</v>
      </c>
      <c r="G90" s="64"/>
    </row>
    <row r="91" spans="1:7" ht="17.100000000000001" customHeight="1" x14ac:dyDescent="0.2">
      <c r="A91" s="39" t="s">
        <v>198</v>
      </c>
      <c r="B91" s="237" t="s">
        <v>74</v>
      </c>
      <c r="C91" s="238">
        <v>46050</v>
      </c>
      <c r="D91" s="239" t="s">
        <v>172</v>
      </c>
      <c r="E91" s="239" t="s">
        <v>89</v>
      </c>
      <c r="F91" s="239">
        <v>33000</v>
      </c>
      <c r="G91" s="40" t="s">
        <v>136</v>
      </c>
    </row>
    <row r="92" spans="1:7" ht="17.100000000000001" customHeight="1" x14ac:dyDescent="0.2">
      <c r="A92" s="39"/>
      <c r="B92" s="237"/>
      <c r="C92" s="238"/>
      <c r="D92" s="239" t="s">
        <v>183</v>
      </c>
      <c r="E92" s="239" t="s">
        <v>89</v>
      </c>
      <c r="F92" s="239">
        <v>16500</v>
      </c>
      <c r="G92" s="40" t="s">
        <v>136</v>
      </c>
    </row>
    <row r="93" spans="1:7" ht="17.100000000000001" customHeight="1" x14ac:dyDescent="0.2">
      <c r="A93" s="39"/>
      <c r="B93" s="237"/>
      <c r="C93" s="238"/>
      <c r="D93" s="239" t="s">
        <v>133</v>
      </c>
      <c r="E93" s="239" t="s">
        <v>89</v>
      </c>
      <c r="F93" s="239">
        <v>16500</v>
      </c>
      <c r="G93" s="40" t="s">
        <v>136</v>
      </c>
    </row>
    <row r="94" spans="1:7" ht="9.9499999999999993" customHeight="1" x14ac:dyDescent="0.2">
      <c r="A94" s="94"/>
      <c r="B94" s="234"/>
      <c r="C94" s="235"/>
      <c r="D94" s="236"/>
      <c r="E94" s="233"/>
      <c r="F94" s="233">
        <f>SUM(F91:F93)</f>
        <v>66000</v>
      </c>
      <c r="G94" s="64"/>
    </row>
    <row r="95" spans="1:7" ht="18" customHeight="1" x14ac:dyDescent="0.2">
      <c r="A95" s="39" t="s">
        <v>199</v>
      </c>
      <c r="B95" s="237" t="s">
        <v>74</v>
      </c>
      <c r="C95" s="238">
        <v>46051</v>
      </c>
      <c r="D95" s="53" t="s">
        <v>122</v>
      </c>
      <c r="E95" s="239" t="s">
        <v>0</v>
      </c>
      <c r="F95" s="239">
        <v>21150</v>
      </c>
      <c r="G95" s="40" t="s">
        <v>135</v>
      </c>
    </row>
    <row r="96" spans="1:7" ht="9.9499999999999993" customHeight="1" x14ac:dyDescent="0.2">
      <c r="A96" s="94"/>
      <c r="B96" s="234"/>
      <c r="C96" s="235"/>
      <c r="D96" s="236"/>
      <c r="E96" s="233"/>
      <c r="F96" s="233">
        <f>SUM(F95:F95)</f>
        <v>21150</v>
      </c>
      <c r="G96" s="64"/>
    </row>
    <row r="97" spans="1:7" ht="18" customHeight="1" x14ac:dyDescent="0.2">
      <c r="A97" s="52" t="s">
        <v>200</v>
      </c>
      <c r="B97" s="240" t="s">
        <v>72</v>
      </c>
      <c r="C97" s="241">
        <v>46051</v>
      </c>
      <c r="D97" s="239" t="s">
        <v>124</v>
      </c>
      <c r="E97" s="53" t="s">
        <v>0</v>
      </c>
      <c r="F97" s="53">
        <v>18878</v>
      </c>
      <c r="G97" s="54" t="s">
        <v>135</v>
      </c>
    </row>
    <row r="98" spans="1:7" ht="9.9499999999999993" customHeight="1" x14ac:dyDescent="0.2">
      <c r="A98" s="94"/>
      <c r="B98" s="234"/>
      <c r="C98" s="235"/>
      <c r="D98" s="236"/>
      <c r="E98" s="233"/>
      <c r="F98" s="233">
        <f>SUM(F97:F97)</f>
        <v>18878</v>
      </c>
      <c r="G98" s="64"/>
    </row>
    <row r="99" spans="1:7" ht="18" customHeight="1" x14ac:dyDescent="0.2">
      <c r="A99" s="39" t="s">
        <v>201</v>
      </c>
      <c r="B99" s="237" t="s">
        <v>73</v>
      </c>
      <c r="C99" s="238">
        <v>46052</v>
      </c>
      <c r="D99" s="239" t="s">
        <v>122</v>
      </c>
      <c r="E99" s="239" t="s">
        <v>0</v>
      </c>
      <c r="F99" s="239">
        <v>22830</v>
      </c>
      <c r="G99" s="40" t="s">
        <v>189</v>
      </c>
    </row>
    <row r="100" spans="1:7" ht="9.9499999999999993" customHeight="1" x14ac:dyDescent="0.2">
      <c r="A100" s="94"/>
      <c r="B100" s="234"/>
      <c r="C100" s="235"/>
      <c r="D100" s="236"/>
      <c r="E100" s="233"/>
      <c r="F100" s="233">
        <f>SUM(F99:F99)</f>
        <v>22830</v>
      </c>
      <c r="G100" s="64"/>
    </row>
    <row r="101" spans="1:7" ht="18" customHeight="1" x14ac:dyDescent="0.2">
      <c r="A101" s="52" t="s">
        <v>202</v>
      </c>
      <c r="B101" s="240" t="s">
        <v>72</v>
      </c>
      <c r="C101" s="241">
        <v>46053</v>
      </c>
      <c r="D101" s="239" t="s">
        <v>124</v>
      </c>
      <c r="E101" s="53" t="s">
        <v>0</v>
      </c>
      <c r="F101" s="53">
        <v>27549</v>
      </c>
      <c r="G101" s="54" t="s">
        <v>189</v>
      </c>
    </row>
    <row r="102" spans="1:7" ht="9.9499999999999993" customHeight="1" thickBot="1" x14ac:dyDescent="0.25">
      <c r="A102" s="152"/>
      <c r="B102" s="66"/>
      <c r="C102" s="149"/>
      <c r="D102" s="65"/>
      <c r="E102" s="92"/>
      <c r="F102" s="92">
        <f>SUM(F101:F101)</f>
        <v>27549</v>
      </c>
      <c r="G102" s="67"/>
    </row>
    <row r="103" spans="1:7" ht="15" customHeight="1" x14ac:dyDescent="0.2"/>
    <row r="104" spans="1:7" ht="15" customHeight="1" x14ac:dyDescent="0.2"/>
    <row r="105" spans="1:7" ht="15" customHeight="1" x14ac:dyDescent="0.2"/>
    <row r="106" spans="1:7" ht="15" customHeight="1" x14ac:dyDescent="0.2"/>
    <row r="107" spans="1:7" ht="15" customHeight="1" x14ac:dyDescent="0.2"/>
    <row r="108" spans="1:7" ht="15" customHeight="1" x14ac:dyDescent="0.2"/>
  </sheetData>
  <sheetProtection algorithmName="SHA-512" hashValue="lNBb+x3Z8zQJNsVok+CTD36lBEzR2T5M2NbNamqE0ZR60dZS/5z1JylW0GTK99uz0ajMIT4Q3AVDwnVFs8mLPw==" saltValue="yWGZiqthQ4OEQBDhlxSqMQ==" spinCount="100000" sheet="1" formatCells="0" formatColumns="0" formatRows="0" insertColumns="0" insertRows="0" insertHyperlinks="0" deleteColumns="0" deleteRows="0" sort="0" autoFilter="0" pivotTables="0"/>
  <mergeCells count="3">
    <mergeCell ref="A2:G2"/>
    <mergeCell ref="A3:G3"/>
    <mergeCell ref="A5:G5"/>
  </mergeCells>
  <phoneticPr fontId="10" type="noConversion"/>
  <printOptions horizontalCentered="1"/>
  <pageMargins left="1.1811023622047245" right="1.1811023622047245" top="0.59055118110236227" bottom="0.19685039370078741" header="0.59055118110236227" footer="0"/>
  <pageSetup paperSize="9" scale="55" fitToHeight="2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N34"/>
  <sheetViews>
    <sheetView showGridLines="0" showRowColHeaders="0" zoomScale="150" zoomScaleNormal="150" workbookViewId="0"/>
  </sheetViews>
  <sheetFormatPr baseColWidth="10" defaultRowHeight="12.75" x14ac:dyDescent="0.2"/>
  <cols>
    <col min="1" max="1" width="8.85546875" customWidth="1"/>
    <col min="2" max="2" width="4.140625" hidden="1" customWidth="1"/>
    <col min="3" max="3" width="15.5703125" customWidth="1"/>
    <col min="4" max="4" width="8.7109375" customWidth="1"/>
    <col min="5" max="5" width="8.140625" customWidth="1"/>
    <col min="6" max="6" width="9.140625" customWidth="1"/>
    <col min="7" max="9" width="9.7109375" customWidth="1"/>
    <col min="10" max="10" width="13" customWidth="1"/>
    <col min="11" max="11" width="9.28515625" customWidth="1"/>
    <col min="12" max="12" width="10.7109375" customWidth="1"/>
  </cols>
  <sheetData>
    <row r="5" spans="3:14" ht="12.95" customHeight="1" x14ac:dyDescent="0.2"/>
    <row r="6" spans="3:14" ht="12.95" customHeight="1" x14ac:dyDescent="0.2"/>
    <row r="7" spans="3:14" ht="12.95" customHeight="1" x14ac:dyDescent="0.2">
      <c r="C7" s="253" t="s">
        <v>110</v>
      </c>
      <c r="D7" s="253"/>
      <c r="E7" s="253"/>
      <c r="F7" s="253"/>
      <c r="G7" s="253"/>
      <c r="H7" s="253"/>
      <c r="I7" s="253"/>
      <c r="J7" s="253"/>
      <c r="K7" s="108"/>
      <c r="L7" s="108"/>
      <c r="M7" s="55"/>
      <c r="N7" s="55"/>
    </row>
    <row r="8" spans="3:14" ht="12.95" customHeight="1" x14ac:dyDescent="0.25"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3:14" ht="12.95" customHeight="1" x14ac:dyDescent="0.2">
      <c r="C9" s="253" t="s">
        <v>69</v>
      </c>
      <c r="D9" s="253"/>
      <c r="E9" s="253"/>
      <c r="F9" s="253"/>
      <c r="G9" s="253"/>
      <c r="H9" s="253"/>
      <c r="I9" s="253"/>
      <c r="J9" s="253"/>
      <c r="K9" s="108"/>
      <c r="L9" s="108"/>
      <c r="M9" s="55"/>
      <c r="N9" s="55"/>
    </row>
    <row r="10" spans="3:14" ht="12.95" customHeight="1" x14ac:dyDescent="0.2">
      <c r="C10" s="9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3:14" ht="12.95" customHeight="1" x14ac:dyDescent="0.2">
      <c r="C11" s="253" t="s">
        <v>142</v>
      </c>
      <c r="D11" s="253"/>
      <c r="E11" s="253"/>
      <c r="F11" s="253"/>
      <c r="G11" s="253"/>
      <c r="H11" s="253"/>
      <c r="I11" s="253"/>
      <c r="J11" s="253"/>
      <c r="K11" s="108"/>
      <c r="L11" s="108"/>
      <c r="M11" s="55"/>
      <c r="N11" s="55"/>
    </row>
    <row r="12" spans="3:14" ht="12.95" customHeight="1" x14ac:dyDescent="0.2">
      <c r="C12" s="19"/>
      <c r="D12" s="19"/>
      <c r="E12" s="19"/>
      <c r="F12" s="19"/>
      <c r="G12" s="19"/>
      <c r="H12" s="19"/>
      <c r="I12" s="19"/>
      <c r="J12" s="19"/>
      <c r="K12" s="108"/>
      <c r="L12" s="108"/>
      <c r="M12" s="55"/>
      <c r="N12" s="55"/>
    </row>
    <row r="13" spans="3:14" ht="12.95" customHeight="1" x14ac:dyDescent="0.2">
      <c r="C13" s="19"/>
      <c r="D13" s="19"/>
      <c r="E13" s="19"/>
      <c r="F13" s="19"/>
      <c r="G13" s="19"/>
      <c r="H13" s="19"/>
      <c r="I13" s="19"/>
      <c r="J13" s="19"/>
      <c r="K13" s="108"/>
      <c r="L13" s="108"/>
      <c r="M13" s="55"/>
      <c r="N13" s="55"/>
    </row>
    <row r="14" spans="3:14" ht="12.95" customHeight="1" thickBot="1" x14ac:dyDescent="0.25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55"/>
      <c r="N14" s="55"/>
    </row>
    <row r="15" spans="3:14" ht="33.950000000000003" customHeight="1" thickBot="1" x14ac:dyDescent="0.25">
      <c r="C15" s="221" t="s">
        <v>17</v>
      </c>
      <c r="D15" s="222" t="s">
        <v>39</v>
      </c>
      <c r="E15" s="222" t="s">
        <v>0</v>
      </c>
      <c r="F15" s="222" t="s">
        <v>45</v>
      </c>
      <c r="G15" s="222" t="s">
        <v>95</v>
      </c>
      <c r="H15" s="222" t="s">
        <v>7</v>
      </c>
      <c r="I15" s="222" t="s">
        <v>89</v>
      </c>
      <c r="J15" s="223" t="s">
        <v>9</v>
      </c>
    </row>
    <row r="16" spans="3:14" ht="17.100000000000001" customHeight="1" x14ac:dyDescent="0.2">
      <c r="C16" s="103" t="s">
        <v>136</v>
      </c>
      <c r="D16" s="104">
        <v>0</v>
      </c>
      <c r="E16" s="104">
        <v>27299</v>
      </c>
      <c r="F16" s="104">
        <v>0</v>
      </c>
      <c r="G16" s="104">
        <v>0</v>
      </c>
      <c r="H16" s="104">
        <v>0</v>
      </c>
      <c r="I16" s="104">
        <v>396216</v>
      </c>
      <c r="J16" s="105">
        <f t="shared" ref="J16:J32" si="0">SUM(D16:I16)</f>
        <v>423515</v>
      </c>
    </row>
    <row r="17" spans="3:10" ht="17.100000000000001" customHeight="1" x14ac:dyDescent="0.2">
      <c r="C17" s="126" t="s">
        <v>135</v>
      </c>
      <c r="D17" s="127">
        <v>0</v>
      </c>
      <c r="E17" s="127">
        <v>142867</v>
      </c>
      <c r="F17" s="127">
        <v>0</v>
      </c>
      <c r="G17" s="127">
        <v>0</v>
      </c>
      <c r="H17" s="127">
        <v>0</v>
      </c>
      <c r="I17" s="127">
        <v>0</v>
      </c>
      <c r="J17" s="128">
        <f t="shared" si="0"/>
        <v>142867</v>
      </c>
    </row>
    <row r="18" spans="3:10" ht="17.100000000000001" customHeight="1" x14ac:dyDescent="0.2">
      <c r="C18" s="126" t="s">
        <v>107</v>
      </c>
      <c r="D18" s="127">
        <v>47597</v>
      </c>
      <c r="E18" s="127">
        <v>68202</v>
      </c>
      <c r="F18" s="127">
        <v>0</v>
      </c>
      <c r="G18" s="127">
        <v>0</v>
      </c>
      <c r="H18" s="127">
        <v>0</v>
      </c>
      <c r="I18" s="127">
        <v>0</v>
      </c>
      <c r="J18" s="128">
        <f t="shared" si="0"/>
        <v>115799</v>
      </c>
    </row>
    <row r="19" spans="3:10" ht="17.100000000000001" customHeight="1" x14ac:dyDescent="0.2">
      <c r="C19" s="126" t="s">
        <v>61</v>
      </c>
      <c r="D19" s="127">
        <v>0</v>
      </c>
      <c r="E19" s="127">
        <v>0</v>
      </c>
      <c r="F19" s="127">
        <v>0</v>
      </c>
      <c r="G19" s="127">
        <v>0</v>
      </c>
      <c r="H19" s="127">
        <v>93730</v>
      </c>
      <c r="I19" s="127">
        <v>0</v>
      </c>
      <c r="J19" s="128">
        <f t="shared" si="0"/>
        <v>93730</v>
      </c>
    </row>
    <row r="20" spans="3:10" ht="17.100000000000001" customHeight="1" x14ac:dyDescent="0.2">
      <c r="C20" s="126" t="s">
        <v>189</v>
      </c>
      <c r="D20" s="127">
        <v>0</v>
      </c>
      <c r="E20" s="127">
        <v>71934</v>
      </c>
      <c r="F20" s="127">
        <v>0</v>
      </c>
      <c r="G20" s="127">
        <v>0</v>
      </c>
      <c r="H20" s="127">
        <v>0</v>
      </c>
      <c r="I20" s="127">
        <v>0</v>
      </c>
      <c r="J20" s="128">
        <f t="shared" si="0"/>
        <v>71934</v>
      </c>
    </row>
    <row r="21" spans="3:10" ht="17.100000000000001" customHeight="1" x14ac:dyDescent="0.2">
      <c r="C21" s="126" t="s">
        <v>163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55770</v>
      </c>
      <c r="J21" s="128">
        <f t="shared" si="0"/>
        <v>55770</v>
      </c>
    </row>
    <row r="22" spans="3:10" ht="17.100000000000001" customHeight="1" x14ac:dyDescent="0.2">
      <c r="C22" s="126" t="s">
        <v>138</v>
      </c>
      <c r="D22" s="127">
        <v>54570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8">
        <f t="shared" si="0"/>
        <v>54570</v>
      </c>
    </row>
    <row r="23" spans="3:10" ht="17.100000000000001" customHeight="1" x14ac:dyDescent="0.2">
      <c r="C23" s="126" t="s">
        <v>115</v>
      </c>
      <c r="D23" s="127">
        <v>0</v>
      </c>
      <c r="E23" s="127">
        <v>48963</v>
      </c>
      <c r="F23" s="127">
        <v>0</v>
      </c>
      <c r="G23" s="127">
        <v>0</v>
      </c>
      <c r="H23" s="127">
        <v>0</v>
      </c>
      <c r="I23" s="127">
        <v>0</v>
      </c>
      <c r="J23" s="128">
        <f t="shared" si="0"/>
        <v>48963</v>
      </c>
    </row>
    <row r="24" spans="3:10" ht="17.100000000000001" customHeight="1" x14ac:dyDescent="0.2">
      <c r="C24" s="126" t="s">
        <v>195</v>
      </c>
      <c r="D24" s="127">
        <v>0</v>
      </c>
      <c r="E24" s="127">
        <v>0</v>
      </c>
      <c r="F24" s="127">
        <v>0</v>
      </c>
      <c r="G24" s="127">
        <v>29112</v>
      </c>
      <c r="H24" s="127">
        <v>0</v>
      </c>
      <c r="I24" s="127">
        <v>0</v>
      </c>
      <c r="J24" s="128">
        <f t="shared" si="0"/>
        <v>29112</v>
      </c>
    </row>
    <row r="25" spans="3:10" ht="17.100000000000001" customHeight="1" x14ac:dyDescent="0.2">
      <c r="C25" s="126" t="s">
        <v>197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29086</v>
      </c>
      <c r="J25" s="128">
        <f t="shared" si="0"/>
        <v>29086</v>
      </c>
    </row>
    <row r="26" spans="3:10" ht="17.100000000000001" customHeight="1" x14ac:dyDescent="0.2">
      <c r="C26" s="126" t="s">
        <v>187</v>
      </c>
      <c r="D26" s="127">
        <v>0</v>
      </c>
      <c r="E26" s="127">
        <v>0</v>
      </c>
      <c r="F26" s="127">
        <v>0</v>
      </c>
      <c r="G26" s="127">
        <v>0</v>
      </c>
      <c r="H26" s="127">
        <v>26252</v>
      </c>
      <c r="I26" s="127">
        <v>0</v>
      </c>
      <c r="J26" s="128">
        <f t="shared" si="0"/>
        <v>26252</v>
      </c>
    </row>
    <row r="27" spans="3:10" ht="17.100000000000001" customHeight="1" x14ac:dyDescent="0.2">
      <c r="C27" s="126" t="s">
        <v>60</v>
      </c>
      <c r="D27" s="127">
        <v>0</v>
      </c>
      <c r="E27" s="127">
        <v>22880</v>
      </c>
      <c r="F27" s="127">
        <v>0</v>
      </c>
      <c r="G27" s="127">
        <v>0</v>
      </c>
      <c r="H27" s="127">
        <v>0</v>
      </c>
      <c r="I27" s="127">
        <v>0</v>
      </c>
      <c r="J27" s="128">
        <f t="shared" si="0"/>
        <v>22880</v>
      </c>
    </row>
    <row r="28" spans="3:10" ht="17.100000000000001" customHeight="1" x14ac:dyDescent="0.2">
      <c r="C28" s="126" t="s">
        <v>127</v>
      </c>
      <c r="D28" s="127">
        <v>0</v>
      </c>
      <c r="E28" s="127">
        <v>20927</v>
      </c>
      <c r="F28" s="127">
        <v>0</v>
      </c>
      <c r="G28" s="127">
        <v>0</v>
      </c>
      <c r="H28" s="127">
        <v>0</v>
      </c>
      <c r="I28" s="127">
        <v>0</v>
      </c>
      <c r="J28" s="128">
        <f t="shared" si="0"/>
        <v>20927</v>
      </c>
    </row>
    <row r="29" spans="3:10" ht="17.100000000000001" customHeight="1" x14ac:dyDescent="0.2">
      <c r="C29" s="126" t="s">
        <v>205</v>
      </c>
      <c r="D29" s="127">
        <v>0</v>
      </c>
      <c r="E29" s="127">
        <v>0</v>
      </c>
      <c r="F29" s="127">
        <v>0</v>
      </c>
      <c r="G29" s="127">
        <v>20680</v>
      </c>
      <c r="H29" s="127">
        <v>0</v>
      </c>
      <c r="I29" s="127">
        <v>0</v>
      </c>
      <c r="J29" s="128">
        <f t="shared" si="0"/>
        <v>20680</v>
      </c>
    </row>
    <row r="30" spans="3:10" ht="17.100000000000001" customHeight="1" x14ac:dyDescent="0.2">
      <c r="C30" s="126" t="s">
        <v>113</v>
      </c>
      <c r="D30" s="127">
        <v>20338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8">
        <f t="shared" si="0"/>
        <v>20338</v>
      </c>
    </row>
    <row r="31" spans="3:10" ht="17.100000000000001" customHeight="1" x14ac:dyDescent="0.2">
      <c r="C31" s="126" t="s">
        <v>168</v>
      </c>
      <c r="D31" s="127">
        <v>17352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8">
        <f t="shared" si="0"/>
        <v>17352</v>
      </c>
    </row>
    <row r="32" spans="3:10" ht="17.100000000000001" customHeight="1" thickBot="1" x14ac:dyDescent="0.25">
      <c r="C32" s="209" t="s">
        <v>130</v>
      </c>
      <c r="D32" s="210">
        <v>0</v>
      </c>
      <c r="E32" s="210">
        <v>0</v>
      </c>
      <c r="F32" s="210">
        <v>11000</v>
      </c>
      <c r="G32" s="210">
        <v>0</v>
      </c>
      <c r="H32" s="210">
        <v>0</v>
      </c>
      <c r="I32" s="210">
        <v>0</v>
      </c>
      <c r="J32" s="211">
        <f t="shared" si="0"/>
        <v>11000</v>
      </c>
    </row>
    <row r="33" spans="3:10" ht="20.100000000000001" customHeight="1" thickBot="1" x14ac:dyDescent="0.3">
      <c r="C33" s="51"/>
      <c r="D33" s="224">
        <f t="shared" ref="D33:I33" si="1">SUM(D16:D32)</f>
        <v>139857</v>
      </c>
      <c r="E33" s="225">
        <f t="shared" si="1"/>
        <v>403072</v>
      </c>
      <c r="F33" s="226">
        <f t="shared" si="1"/>
        <v>11000</v>
      </c>
      <c r="G33" s="226">
        <f t="shared" si="1"/>
        <v>49792</v>
      </c>
      <c r="H33" s="226">
        <f>SUM(H16:H32)</f>
        <v>119982</v>
      </c>
      <c r="I33" s="226">
        <f t="shared" si="1"/>
        <v>481072</v>
      </c>
      <c r="J33" s="227">
        <f t="shared" ref="J33" si="2">SUM(D33:I33)</f>
        <v>1204775</v>
      </c>
    </row>
    <row r="34" spans="3:10" ht="17.100000000000001" customHeight="1" x14ac:dyDescent="0.25">
      <c r="C34" s="51"/>
    </row>
  </sheetData>
  <sheetProtection algorithmName="SHA-512" hashValue="seegUWVbaOo39BL9SeI5Nuxd0UV0k8GaUrPVdX0HdI+rAadxCzEeEOW8xdlc+ohlj+1iAaN687dn3ZdKeAb6mA==" saltValue="8Vb3H6kuVHvuA67wxeYEG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6:J32">
    <sortCondition descending="1" ref="J16:J32"/>
  </sortState>
  <mergeCells count="3">
    <mergeCell ref="C7:J7"/>
    <mergeCell ref="C9:J9"/>
    <mergeCell ref="C11:J11"/>
  </mergeCells>
  <pageMargins left="0.7" right="0.7" top="0.75" bottom="0.75" header="0.3" footer="0.3"/>
  <pageSetup paperSize="9" scale="1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9"/>
  <sheetViews>
    <sheetView showGridLines="0" showRowColHeaders="0" zoomScale="150" zoomScaleNormal="150" zoomScaleSheetLayoutView="100" workbookViewId="0"/>
  </sheetViews>
  <sheetFormatPr baseColWidth="10" defaultRowHeight="12.75" x14ac:dyDescent="0.2"/>
  <cols>
    <col min="4" max="4" width="19" customWidth="1"/>
    <col min="5" max="5" width="19.42578125" customWidth="1"/>
  </cols>
  <sheetData>
    <row r="1" spans="1:22" ht="12.6" customHeight="1" x14ac:dyDescent="0.2"/>
    <row r="2" spans="1:22" ht="12.6" customHeight="1" x14ac:dyDescent="0.2"/>
    <row r="3" spans="1:22" ht="12.6" customHeight="1" x14ac:dyDescent="0.2">
      <c r="F3" s="27"/>
      <c r="G3" s="32"/>
      <c r="H3" s="27"/>
      <c r="I3" s="27"/>
      <c r="P3" s="16"/>
    </row>
    <row r="4" spans="1:22" ht="12.6" customHeight="1" x14ac:dyDescent="0.25">
      <c r="B4" s="11"/>
      <c r="G4" s="32"/>
      <c r="H4" s="31"/>
      <c r="I4" s="27"/>
    </row>
    <row r="5" spans="1:22" ht="12.6" customHeight="1" x14ac:dyDescent="0.2">
      <c r="A5" s="253" t="s">
        <v>54</v>
      </c>
      <c r="B5" s="253"/>
      <c r="C5" s="253"/>
      <c r="D5" s="253"/>
      <c r="E5" s="253"/>
      <c r="F5" s="253"/>
      <c r="G5" s="253"/>
      <c r="H5" s="253"/>
      <c r="I5" s="31"/>
      <c r="O5" s="29"/>
      <c r="P5" s="20"/>
      <c r="Q5" s="20"/>
      <c r="R5" s="20"/>
      <c r="S5" s="20"/>
      <c r="T5" s="20"/>
    </row>
    <row r="6" spans="1:22" ht="12.6" customHeight="1" x14ac:dyDescent="0.2">
      <c r="A6" s="19"/>
      <c r="B6" s="19"/>
      <c r="C6" s="1"/>
      <c r="D6" s="1"/>
      <c r="E6" s="1"/>
      <c r="F6" s="1"/>
      <c r="G6" s="32"/>
      <c r="H6" s="49"/>
      <c r="I6" s="49"/>
      <c r="O6" s="49"/>
      <c r="P6" s="20"/>
      <c r="Q6" s="20"/>
      <c r="R6" s="20"/>
      <c r="S6" s="20"/>
      <c r="T6" s="20"/>
    </row>
    <row r="7" spans="1:22" ht="12.6" customHeight="1" x14ac:dyDescent="0.2">
      <c r="A7" s="253" t="s">
        <v>140</v>
      </c>
      <c r="B7" s="253"/>
      <c r="C7" s="253"/>
      <c r="D7" s="253"/>
      <c r="E7" s="253"/>
      <c r="F7" s="253"/>
      <c r="G7" s="253"/>
      <c r="H7" s="253"/>
      <c r="P7" s="30"/>
      <c r="Q7" s="30"/>
      <c r="R7" s="30"/>
      <c r="S7" s="20"/>
      <c r="T7" s="20"/>
    </row>
    <row r="8" spans="1:22" ht="12.6" customHeight="1" x14ac:dyDescent="0.2">
      <c r="A8" s="1"/>
      <c r="G8" s="30"/>
      <c r="H8" s="49"/>
      <c r="P8" s="45"/>
      <c r="Q8" s="45"/>
      <c r="R8" s="47"/>
      <c r="S8" s="20"/>
      <c r="T8" s="20"/>
    </row>
    <row r="9" spans="1:22" ht="12.6" customHeight="1" thickBot="1" x14ac:dyDescent="0.25">
      <c r="A9" s="28"/>
      <c r="B9" s="28"/>
      <c r="C9" s="28"/>
      <c r="F9" s="28"/>
      <c r="G9" s="50"/>
      <c r="P9" s="45"/>
      <c r="Q9" s="46"/>
      <c r="R9" s="47"/>
      <c r="S9" s="24"/>
      <c r="T9" s="20"/>
    </row>
    <row r="10" spans="1:22" ht="15.95" customHeight="1" thickBot="1" x14ac:dyDescent="0.25">
      <c r="A10" s="38"/>
      <c r="B10" s="38"/>
      <c r="C10" s="38"/>
      <c r="D10" s="123" t="s">
        <v>64</v>
      </c>
      <c r="E10" s="124" t="s">
        <v>4</v>
      </c>
      <c r="F10" s="28"/>
      <c r="P10" s="46"/>
      <c r="Q10" s="45"/>
      <c r="R10" s="45"/>
      <c r="S10" s="20"/>
      <c r="T10" s="20"/>
      <c r="V10" s="26"/>
    </row>
    <row r="11" spans="1:22" ht="15.95" customHeight="1" x14ac:dyDescent="0.2">
      <c r="A11" s="38"/>
      <c r="B11" s="38"/>
      <c r="C11" s="38"/>
      <c r="D11" s="121" t="s">
        <v>136</v>
      </c>
      <c r="E11" s="122">
        <v>423515</v>
      </c>
      <c r="F11" s="28"/>
      <c r="P11" s="45"/>
      <c r="Q11" s="48"/>
      <c r="R11" s="47"/>
      <c r="S11" s="20"/>
      <c r="T11" s="20"/>
    </row>
    <row r="12" spans="1:22" ht="15.95" customHeight="1" x14ac:dyDescent="0.2">
      <c r="A12" s="28"/>
      <c r="B12" s="38"/>
      <c r="C12" s="29"/>
      <c r="D12" s="99" t="s">
        <v>135</v>
      </c>
      <c r="E12" s="100">
        <v>142867</v>
      </c>
      <c r="F12" s="28"/>
      <c r="P12" s="45"/>
      <c r="Q12" s="48"/>
      <c r="R12" s="47"/>
      <c r="S12" s="20"/>
      <c r="T12" s="20"/>
    </row>
    <row r="13" spans="1:22" ht="15.95" customHeight="1" x14ac:dyDescent="0.2">
      <c r="A13" s="30"/>
      <c r="B13" s="29"/>
      <c r="C13" s="38"/>
      <c r="D13" s="99" t="s">
        <v>107</v>
      </c>
      <c r="E13" s="100">
        <v>115799</v>
      </c>
      <c r="F13" s="28"/>
      <c r="P13" s="45"/>
      <c r="Q13" s="48"/>
      <c r="R13" s="47"/>
      <c r="S13" s="20"/>
      <c r="T13" s="20"/>
    </row>
    <row r="14" spans="1:22" ht="15.95" customHeight="1" x14ac:dyDescent="0.2">
      <c r="A14" s="37"/>
      <c r="B14" s="38"/>
      <c r="C14" s="38"/>
      <c r="D14" s="99" t="s">
        <v>61</v>
      </c>
      <c r="E14" s="100">
        <v>93730</v>
      </c>
      <c r="F14" s="28"/>
      <c r="P14" s="45"/>
      <c r="Q14" s="48"/>
      <c r="R14" s="47"/>
      <c r="S14" s="20"/>
      <c r="T14" s="20"/>
    </row>
    <row r="15" spans="1:22" ht="15.95" customHeight="1" x14ac:dyDescent="0.2">
      <c r="A15" s="37"/>
      <c r="B15" s="38"/>
      <c r="C15" s="38"/>
      <c r="D15" s="99" t="s">
        <v>189</v>
      </c>
      <c r="E15" s="100">
        <v>71934</v>
      </c>
      <c r="F15" s="28"/>
      <c r="P15" s="45"/>
      <c r="Q15" s="48"/>
      <c r="R15" s="47"/>
      <c r="S15" s="20"/>
      <c r="T15" s="20"/>
    </row>
    <row r="16" spans="1:22" ht="15.95" customHeight="1" x14ac:dyDescent="0.2">
      <c r="A16" s="37"/>
      <c r="B16" s="38"/>
      <c r="C16" s="38"/>
      <c r="D16" s="99" t="s">
        <v>163</v>
      </c>
      <c r="E16" s="100">
        <v>55770</v>
      </c>
      <c r="F16" s="28"/>
      <c r="P16" s="45"/>
      <c r="Q16" s="48"/>
      <c r="R16" s="47"/>
      <c r="S16" s="20"/>
      <c r="T16" s="20"/>
    </row>
    <row r="17" spans="1:20" ht="15.95" customHeight="1" x14ac:dyDescent="0.2">
      <c r="A17" s="37"/>
      <c r="B17" s="38"/>
      <c r="C17" s="38"/>
      <c r="D17" s="99" t="s">
        <v>138</v>
      </c>
      <c r="E17" s="100">
        <v>54570</v>
      </c>
      <c r="F17" s="28"/>
      <c r="P17" s="45"/>
      <c r="Q17" s="48"/>
      <c r="R17" s="47"/>
      <c r="S17" s="20"/>
      <c r="T17" s="20"/>
    </row>
    <row r="18" spans="1:20" ht="15.95" customHeight="1" x14ac:dyDescent="0.2">
      <c r="A18" s="37"/>
      <c r="B18" s="38"/>
      <c r="C18" s="38"/>
      <c r="D18" s="99" t="s">
        <v>115</v>
      </c>
      <c r="E18" s="100">
        <v>48963</v>
      </c>
      <c r="F18" s="28"/>
      <c r="P18" s="45"/>
      <c r="Q18" s="48"/>
      <c r="R18" s="47"/>
      <c r="S18" s="20"/>
      <c r="T18" s="20"/>
    </row>
    <row r="19" spans="1:20" ht="15.95" customHeight="1" x14ac:dyDescent="0.2">
      <c r="A19" s="37"/>
      <c r="B19" s="38"/>
      <c r="C19" s="38"/>
      <c r="D19" s="99" t="s">
        <v>195</v>
      </c>
      <c r="E19" s="100">
        <v>29112</v>
      </c>
      <c r="F19" s="28"/>
      <c r="P19" s="45"/>
      <c r="Q19" s="48"/>
      <c r="R19" s="47"/>
      <c r="S19" s="20"/>
      <c r="T19" s="20"/>
    </row>
    <row r="20" spans="1:20" ht="15.95" customHeight="1" x14ac:dyDescent="0.2">
      <c r="A20" s="37"/>
      <c r="B20" s="38"/>
      <c r="C20" s="38"/>
      <c r="D20" s="99" t="s">
        <v>197</v>
      </c>
      <c r="E20" s="100">
        <v>29086</v>
      </c>
      <c r="F20" s="28"/>
      <c r="P20" s="45"/>
      <c r="Q20" s="48"/>
      <c r="R20" s="47"/>
      <c r="S20" s="20"/>
      <c r="T20" s="20"/>
    </row>
    <row r="21" spans="1:20" ht="15.95" customHeight="1" x14ac:dyDescent="0.2">
      <c r="A21" s="37"/>
      <c r="B21" s="38"/>
      <c r="C21" s="38"/>
      <c r="D21" s="99" t="s">
        <v>187</v>
      </c>
      <c r="E21" s="100">
        <v>26252</v>
      </c>
      <c r="F21" s="28"/>
      <c r="P21" s="45"/>
      <c r="Q21" s="48"/>
      <c r="R21" s="47"/>
      <c r="S21" s="20"/>
      <c r="T21" s="20"/>
    </row>
    <row r="22" spans="1:20" ht="15.95" customHeight="1" x14ac:dyDescent="0.2">
      <c r="A22" s="37"/>
      <c r="B22" s="38"/>
      <c r="C22" s="38"/>
      <c r="D22" s="99" t="s">
        <v>60</v>
      </c>
      <c r="E22" s="100">
        <v>22880</v>
      </c>
      <c r="F22" s="28"/>
      <c r="P22" s="45"/>
      <c r="Q22" s="48"/>
      <c r="R22" s="47"/>
      <c r="S22" s="20"/>
      <c r="T22" s="20"/>
    </row>
    <row r="23" spans="1:20" ht="15.95" customHeight="1" x14ac:dyDescent="0.2">
      <c r="A23" s="37"/>
      <c r="B23" s="38"/>
      <c r="C23" s="38"/>
      <c r="D23" s="99" t="s">
        <v>127</v>
      </c>
      <c r="E23" s="100">
        <v>20927</v>
      </c>
      <c r="F23" s="28"/>
      <c r="P23" s="45"/>
      <c r="Q23" s="48"/>
      <c r="R23" s="47"/>
      <c r="S23" s="20"/>
      <c r="T23" s="20"/>
    </row>
    <row r="24" spans="1:20" ht="15.95" customHeight="1" x14ac:dyDescent="0.2">
      <c r="A24" s="37"/>
      <c r="B24" s="38"/>
      <c r="C24" s="38"/>
      <c r="D24" s="99" t="s">
        <v>205</v>
      </c>
      <c r="E24" s="100">
        <v>20680</v>
      </c>
      <c r="F24" s="28"/>
      <c r="P24" s="45"/>
      <c r="Q24" s="48"/>
      <c r="R24" s="47"/>
      <c r="S24" s="20"/>
      <c r="T24" s="20"/>
    </row>
    <row r="25" spans="1:20" ht="15.95" customHeight="1" x14ac:dyDescent="0.2">
      <c r="A25" s="37"/>
      <c r="B25" s="38"/>
      <c r="C25" s="38"/>
      <c r="D25" s="99" t="s">
        <v>113</v>
      </c>
      <c r="E25" s="100">
        <v>20338</v>
      </c>
      <c r="F25" s="28"/>
      <c r="P25" s="45"/>
      <c r="Q25" s="48"/>
      <c r="R25" s="47"/>
      <c r="S25" s="20"/>
      <c r="T25" s="20"/>
    </row>
    <row r="26" spans="1:20" ht="15.95" customHeight="1" x14ac:dyDescent="0.2">
      <c r="A26" s="37"/>
      <c r="B26" s="38"/>
      <c r="C26" s="38"/>
      <c r="D26" s="99" t="s">
        <v>168</v>
      </c>
      <c r="E26" s="100">
        <v>17352</v>
      </c>
      <c r="F26" s="28"/>
      <c r="P26" s="45"/>
      <c r="Q26" s="48"/>
      <c r="R26" s="47"/>
      <c r="S26" s="20"/>
      <c r="T26" s="20"/>
    </row>
    <row r="27" spans="1:20" ht="15.95" customHeight="1" thickBot="1" x14ac:dyDescent="0.25">
      <c r="A27" s="37"/>
      <c r="B27" s="38"/>
      <c r="C27" s="38"/>
      <c r="D27" s="99" t="s">
        <v>130</v>
      </c>
      <c r="E27" s="100">
        <v>11000</v>
      </c>
      <c r="F27" s="28"/>
      <c r="P27" s="45"/>
      <c r="Q27" s="48"/>
      <c r="R27" s="47"/>
      <c r="S27" s="20"/>
      <c r="T27" s="20"/>
    </row>
    <row r="28" spans="1:20" ht="15.95" customHeight="1" thickBot="1" x14ac:dyDescent="0.25">
      <c r="D28" s="147" t="s">
        <v>9</v>
      </c>
      <c r="E28" s="148">
        <f>SUM(E11:E27)</f>
        <v>1204775</v>
      </c>
      <c r="J28" s="25"/>
    </row>
    <row r="29" spans="1:20" x14ac:dyDescent="0.2">
      <c r="J29" s="25"/>
      <c r="M29" s="28"/>
    </row>
    <row r="39" spans="4:4" x14ac:dyDescent="0.2">
      <c r="D39" s="43"/>
    </row>
  </sheetData>
  <sheetProtection algorithmName="SHA-512" hashValue="oGLA6UJ/i9IgYnPf4I1DpzdDAGjpbZg+NbG1usU5adaqPUB59ovylRheuOXFKWNb7wq0ca/MiINo/MdPDTQ/Yw==" saltValue="/vDUeUPX1+LbHtuzqj4AG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20">
    <sortCondition descending="1" ref="E11:E20" customList="Mayor a menor"/>
  </sortState>
  <mergeCells count="2">
    <mergeCell ref="A5:H5"/>
    <mergeCell ref="A7:H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104"/>
  <sheetViews>
    <sheetView showGridLines="0" showRowColHeaders="0" view="pageBreakPreview" zoomScale="150" zoomScaleNormal="150" zoomScaleSheetLayoutView="150" workbookViewId="0"/>
  </sheetViews>
  <sheetFormatPr baseColWidth="10" defaultRowHeight="12.75" x14ac:dyDescent="0.2"/>
  <cols>
    <col min="1" max="1" width="1" customWidth="1"/>
    <col min="2" max="2" width="31.28515625" customWidth="1"/>
    <col min="3" max="3" width="19.140625" customWidth="1"/>
    <col min="4" max="4" width="20.7109375" customWidth="1"/>
    <col min="5" max="5" width="6" customWidth="1"/>
    <col min="6" max="6" width="20.5703125" customWidth="1"/>
    <col min="7" max="7" width="18.42578125" customWidth="1"/>
    <col min="8" max="8" width="8" customWidth="1"/>
    <col min="9" max="9" width="17.85546875" customWidth="1"/>
  </cols>
  <sheetData>
    <row r="1" spans="2:9" ht="8.1" customHeight="1" x14ac:dyDescent="0.2"/>
    <row r="2" spans="2:9" ht="6" customHeight="1" x14ac:dyDescent="0.2"/>
    <row r="3" spans="2:9" ht="12.95" customHeight="1" x14ac:dyDescent="0.2"/>
    <row r="4" spans="2:9" ht="12.95" customHeight="1" x14ac:dyDescent="0.2"/>
    <row r="5" spans="2:9" ht="12.95" customHeight="1" x14ac:dyDescent="0.2">
      <c r="B5" s="253" t="s">
        <v>22</v>
      </c>
      <c r="C5" s="253"/>
      <c r="D5" s="253"/>
      <c r="E5" s="253"/>
      <c r="F5" s="253"/>
      <c r="G5" s="253"/>
      <c r="H5" s="253"/>
      <c r="I5" s="253"/>
    </row>
    <row r="6" spans="2:9" ht="8.1" customHeight="1" x14ac:dyDescent="0.2"/>
    <row r="7" spans="2:9" ht="12.95" customHeight="1" x14ac:dyDescent="0.2">
      <c r="B7" s="253" t="s">
        <v>140</v>
      </c>
      <c r="C7" s="253"/>
      <c r="D7" s="253"/>
      <c r="E7" s="253"/>
      <c r="F7" s="253"/>
      <c r="G7" s="253"/>
      <c r="H7" s="253"/>
      <c r="I7" s="253"/>
    </row>
    <row r="8" spans="2:9" ht="8.1" customHeight="1" x14ac:dyDescent="0.2">
      <c r="B8" s="19"/>
      <c r="C8" s="19"/>
      <c r="D8" s="19"/>
      <c r="E8" s="19"/>
      <c r="F8" s="19"/>
      <c r="G8" s="19"/>
      <c r="H8" s="19"/>
      <c r="I8" s="19"/>
    </row>
    <row r="9" spans="2:9" ht="8.1" customHeight="1" thickBot="1" x14ac:dyDescent="0.25">
      <c r="B9" s="19"/>
      <c r="C9" s="19"/>
      <c r="D9" s="19"/>
      <c r="E9" s="19"/>
      <c r="F9" s="19"/>
      <c r="G9" s="19"/>
      <c r="H9" s="19"/>
      <c r="I9" s="19"/>
    </row>
    <row r="10" spans="2:9" ht="20.100000000000001" customHeight="1" thickBot="1" x14ac:dyDescent="0.25">
      <c r="B10" s="80" t="s">
        <v>12</v>
      </c>
      <c r="C10" s="101" t="s">
        <v>20</v>
      </c>
      <c r="D10" s="101" t="s">
        <v>21</v>
      </c>
      <c r="E10" s="101" t="s">
        <v>13</v>
      </c>
      <c r="F10" s="101" t="s">
        <v>14</v>
      </c>
      <c r="G10" s="101" t="s">
        <v>15</v>
      </c>
      <c r="H10" s="101" t="s">
        <v>16</v>
      </c>
      <c r="I10" s="102" t="s">
        <v>17</v>
      </c>
    </row>
    <row r="11" spans="2:9" ht="15.95" customHeight="1" x14ac:dyDescent="0.2">
      <c r="B11" s="52" t="s">
        <v>150</v>
      </c>
      <c r="C11" s="239" t="s">
        <v>43</v>
      </c>
      <c r="D11" s="53" t="s">
        <v>42</v>
      </c>
      <c r="E11" s="240" t="s">
        <v>74</v>
      </c>
      <c r="F11" s="250">
        <v>46025.385416666664</v>
      </c>
      <c r="G11" s="53" t="s">
        <v>0</v>
      </c>
      <c r="H11" s="53">
        <v>22880</v>
      </c>
      <c r="I11" s="54" t="s">
        <v>60</v>
      </c>
    </row>
    <row r="12" spans="2:9" ht="8.1" customHeight="1" x14ac:dyDescent="0.2">
      <c r="B12" s="63"/>
      <c r="C12" s="236"/>
      <c r="D12" s="236"/>
      <c r="E12" s="234"/>
      <c r="F12" s="249"/>
      <c r="G12" s="236"/>
      <c r="H12" s="233">
        <f>SUM(H11:H11)</f>
        <v>22880</v>
      </c>
      <c r="I12" s="64"/>
    </row>
    <row r="13" spans="2:9" ht="15.95" customHeight="1" x14ac:dyDescent="0.2">
      <c r="B13" s="52" t="s">
        <v>151</v>
      </c>
      <c r="C13" s="239" t="s">
        <v>43</v>
      </c>
      <c r="D13" s="53" t="s">
        <v>5</v>
      </c>
      <c r="E13" s="240" t="s">
        <v>73</v>
      </c>
      <c r="F13" s="251">
        <v>46025.732638888891</v>
      </c>
      <c r="G13" s="53" t="s">
        <v>7</v>
      </c>
      <c r="H13" s="53">
        <v>44000</v>
      </c>
      <c r="I13" s="54" t="s">
        <v>61</v>
      </c>
    </row>
    <row r="14" spans="2:9" ht="8.1" customHeight="1" x14ac:dyDescent="0.2">
      <c r="B14" s="63"/>
      <c r="C14" s="236"/>
      <c r="D14" s="236"/>
      <c r="E14" s="234"/>
      <c r="F14" s="249"/>
      <c r="G14" s="236"/>
      <c r="H14" s="233">
        <f>SUM(H13:H13)</f>
        <v>44000</v>
      </c>
      <c r="I14" s="64"/>
    </row>
    <row r="15" spans="2:9" ht="15.95" customHeight="1" x14ac:dyDescent="0.2">
      <c r="B15" s="52" t="s">
        <v>154</v>
      </c>
      <c r="C15" s="53" t="s">
        <v>105</v>
      </c>
      <c r="D15" s="53" t="s">
        <v>42</v>
      </c>
      <c r="E15" s="240" t="s">
        <v>74</v>
      </c>
      <c r="F15" s="251">
        <v>46028.166666666664</v>
      </c>
      <c r="G15" s="53" t="s">
        <v>0</v>
      </c>
      <c r="H15" s="53">
        <v>22777</v>
      </c>
      <c r="I15" s="54" t="s">
        <v>107</v>
      </c>
    </row>
    <row r="16" spans="2:9" ht="8.1" customHeight="1" x14ac:dyDescent="0.2">
      <c r="B16" s="63"/>
      <c r="C16" s="236"/>
      <c r="D16" s="236"/>
      <c r="E16" s="234"/>
      <c r="F16" s="249"/>
      <c r="G16" s="236"/>
      <c r="H16" s="233">
        <f>SUM(H15:H15)</f>
        <v>22777</v>
      </c>
      <c r="I16" s="64"/>
    </row>
    <row r="17" spans="2:9" ht="15.95" customHeight="1" x14ac:dyDescent="0.2">
      <c r="B17" s="39" t="s">
        <v>155</v>
      </c>
      <c r="C17" s="239" t="s">
        <v>43</v>
      </c>
      <c r="D17" s="239" t="s">
        <v>203</v>
      </c>
      <c r="E17" s="237" t="s">
        <v>123</v>
      </c>
      <c r="F17" s="250">
        <v>46028.625</v>
      </c>
      <c r="G17" s="239" t="s">
        <v>85</v>
      </c>
      <c r="H17" s="239">
        <v>6703</v>
      </c>
      <c r="I17" s="40" t="s">
        <v>156</v>
      </c>
    </row>
    <row r="18" spans="2:9" ht="15.95" customHeight="1" x14ac:dyDescent="0.2">
      <c r="B18" s="39"/>
      <c r="C18" s="239"/>
      <c r="D18" s="239"/>
      <c r="E18" s="237"/>
      <c r="F18" s="250"/>
      <c r="G18" s="239" t="s">
        <v>86</v>
      </c>
      <c r="H18" s="239">
        <v>5301</v>
      </c>
      <c r="I18" s="40" t="s">
        <v>156</v>
      </c>
    </row>
    <row r="19" spans="2:9" ht="8.1" customHeight="1" x14ac:dyDescent="0.2">
      <c r="B19" s="63"/>
      <c r="C19" s="236"/>
      <c r="D19" s="236"/>
      <c r="E19" s="234"/>
      <c r="F19" s="249"/>
      <c r="G19" s="236"/>
      <c r="H19" s="233">
        <f>SUM(H17:H18)</f>
        <v>12004</v>
      </c>
      <c r="I19" s="64"/>
    </row>
    <row r="20" spans="2:9" ht="15.95" customHeight="1" x14ac:dyDescent="0.2">
      <c r="B20" s="39" t="s">
        <v>157</v>
      </c>
      <c r="C20" s="239" t="s">
        <v>105</v>
      </c>
      <c r="D20" s="239" t="s">
        <v>109</v>
      </c>
      <c r="E20" s="237" t="s">
        <v>73</v>
      </c>
      <c r="F20" s="250">
        <v>46028.815972222219</v>
      </c>
      <c r="G20" s="239" t="s">
        <v>39</v>
      </c>
      <c r="H20" s="239">
        <v>25190</v>
      </c>
      <c r="I20" s="40" t="s">
        <v>107</v>
      </c>
    </row>
    <row r="21" spans="2:9" ht="8.1" customHeight="1" x14ac:dyDescent="0.2">
      <c r="B21" s="63"/>
      <c r="C21" s="236"/>
      <c r="D21" s="236"/>
      <c r="E21" s="234"/>
      <c r="F21" s="249"/>
      <c r="G21" s="236"/>
      <c r="H21" s="233">
        <f>SUM(H20)</f>
        <v>25190</v>
      </c>
      <c r="I21" s="64"/>
    </row>
    <row r="22" spans="2:9" ht="15.95" customHeight="1" x14ac:dyDescent="0.2">
      <c r="B22" s="52" t="s">
        <v>158</v>
      </c>
      <c r="C22" s="239" t="s">
        <v>105</v>
      </c>
      <c r="D22" s="53" t="s">
        <v>109</v>
      </c>
      <c r="E22" s="240" t="s">
        <v>74</v>
      </c>
      <c r="F22" s="251">
        <v>46029.416666666664</v>
      </c>
      <c r="G22" s="53" t="s">
        <v>39</v>
      </c>
      <c r="H22" s="53">
        <v>20338</v>
      </c>
      <c r="I22" s="54" t="s">
        <v>113</v>
      </c>
    </row>
    <row r="23" spans="2:9" ht="8.1" customHeight="1" x14ac:dyDescent="0.2">
      <c r="B23" s="63"/>
      <c r="C23" s="236"/>
      <c r="D23" s="236"/>
      <c r="E23" s="234"/>
      <c r="F23" s="249"/>
      <c r="G23" s="236"/>
      <c r="H23" s="233">
        <f t="shared" ref="H23" si="0">SUM(H22:H22)</f>
        <v>20338</v>
      </c>
      <c r="I23" s="64"/>
    </row>
    <row r="24" spans="2:9" ht="15.95" customHeight="1" x14ac:dyDescent="0.2">
      <c r="B24" s="52" t="s">
        <v>159</v>
      </c>
      <c r="C24" s="53" t="s">
        <v>105</v>
      </c>
      <c r="D24" s="53" t="s">
        <v>42</v>
      </c>
      <c r="E24" s="240" t="s">
        <v>73</v>
      </c>
      <c r="F24" s="251">
        <v>46030.513888888891</v>
      </c>
      <c r="G24" s="53" t="s">
        <v>0</v>
      </c>
      <c r="H24" s="53">
        <v>20927</v>
      </c>
      <c r="I24" s="54" t="s">
        <v>127</v>
      </c>
    </row>
    <row r="25" spans="2:9" ht="8.1" customHeight="1" x14ac:dyDescent="0.2">
      <c r="B25" s="63"/>
      <c r="C25" s="236"/>
      <c r="D25" s="236"/>
      <c r="E25" s="234"/>
      <c r="F25" s="249"/>
      <c r="G25" s="236"/>
      <c r="H25" s="233">
        <f t="shared" ref="H25" si="1">SUM(H24:H24)</f>
        <v>20927</v>
      </c>
      <c r="I25" s="64"/>
    </row>
    <row r="26" spans="2:9" ht="15.95" customHeight="1" x14ac:dyDescent="0.2">
      <c r="B26" s="39" t="s">
        <v>160</v>
      </c>
      <c r="C26" s="239" t="s">
        <v>6</v>
      </c>
      <c r="D26" s="239" t="s">
        <v>5</v>
      </c>
      <c r="E26" s="237" t="s">
        <v>72</v>
      </c>
      <c r="F26" s="250">
        <v>46030.743055555555</v>
      </c>
      <c r="G26" s="239" t="s">
        <v>89</v>
      </c>
      <c r="H26" s="239">
        <v>66928</v>
      </c>
      <c r="I26" s="40" t="s">
        <v>136</v>
      </c>
    </row>
    <row r="27" spans="2:9" ht="8.1" customHeight="1" x14ac:dyDescent="0.2">
      <c r="B27" s="63"/>
      <c r="C27" s="236"/>
      <c r="D27" s="236"/>
      <c r="E27" s="234"/>
      <c r="F27" s="249"/>
      <c r="G27" s="236"/>
      <c r="H27" s="233">
        <f>SUM(H26:H26)</f>
        <v>66928</v>
      </c>
      <c r="I27" s="64"/>
    </row>
    <row r="28" spans="2:9" ht="15.95" customHeight="1" x14ac:dyDescent="0.2">
      <c r="B28" s="39" t="s">
        <v>161</v>
      </c>
      <c r="C28" s="239" t="s">
        <v>43</v>
      </c>
      <c r="D28" s="239" t="s">
        <v>109</v>
      </c>
      <c r="E28" s="237" t="s">
        <v>74</v>
      </c>
      <c r="F28" s="250">
        <v>46032.159722222219</v>
      </c>
      <c r="G28" s="239" t="s">
        <v>0</v>
      </c>
      <c r="H28" s="239">
        <v>21700</v>
      </c>
      <c r="I28" s="40" t="s">
        <v>135</v>
      </c>
    </row>
    <row r="29" spans="2:9" ht="8.1" customHeight="1" x14ac:dyDescent="0.2">
      <c r="B29" s="63"/>
      <c r="C29" s="236"/>
      <c r="D29" s="236"/>
      <c r="E29" s="234"/>
      <c r="F29" s="249"/>
      <c r="G29" s="236"/>
      <c r="H29" s="233">
        <f>SUM(H28)</f>
        <v>21700</v>
      </c>
      <c r="I29" s="64"/>
    </row>
    <row r="30" spans="2:9" ht="15.95" customHeight="1" x14ac:dyDescent="0.2">
      <c r="B30" s="52" t="s">
        <v>162</v>
      </c>
      <c r="C30" s="239" t="s">
        <v>6</v>
      </c>
      <c r="D30" s="53" t="s">
        <v>5</v>
      </c>
      <c r="E30" s="240" t="s">
        <v>73</v>
      </c>
      <c r="F30" s="251">
        <v>46032.493055555555</v>
      </c>
      <c r="G30" s="53" t="s">
        <v>89</v>
      </c>
      <c r="H30" s="53">
        <v>27465</v>
      </c>
      <c r="I30" s="54" t="s">
        <v>163</v>
      </c>
    </row>
    <row r="31" spans="2:9" ht="8.1" customHeight="1" x14ac:dyDescent="0.2">
      <c r="B31" s="63"/>
      <c r="C31" s="236"/>
      <c r="D31" s="236"/>
      <c r="E31" s="234"/>
      <c r="F31" s="249"/>
      <c r="G31" s="236"/>
      <c r="H31" s="233">
        <f t="shared" ref="H31" si="2">SUM(H30:H30)</f>
        <v>27465</v>
      </c>
      <c r="I31" s="64"/>
    </row>
    <row r="32" spans="2:9" ht="15.95" customHeight="1" x14ac:dyDescent="0.2">
      <c r="B32" s="52" t="s">
        <v>164</v>
      </c>
      <c r="C32" s="53" t="s">
        <v>105</v>
      </c>
      <c r="D32" s="53" t="s">
        <v>5</v>
      </c>
      <c r="E32" s="240" t="s">
        <v>72</v>
      </c>
      <c r="F32" s="251">
        <v>46032.59375</v>
      </c>
      <c r="G32" s="53" t="s">
        <v>0</v>
      </c>
      <c r="H32" s="53">
        <v>21208</v>
      </c>
      <c r="I32" s="54" t="s">
        <v>115</v>
      </c>
    </row>
    <row r="33" spans="2:9" ht="8.1" customHeight="1" x14ac:dyDescent="0.2">
      <c r="B33" s="63"/>
      <c r="C33" s="236"/>
      <c r="D33" s="236"/>
      <c r="E33" s="234"/>
      <c r="F33" s="249"/>
      <c r="G33" s="236"/>
      <c r="H33" s="233">
        <f t="shared" ref="H33" si="3">SUM(H32:H32)</f>
        <v>21208</v>
      </c>
      <c r="I33" s="64"/>
    </row>
    <row r="34" spans="2:9" ht="15.95" customHeight="1" x14ac:dyDescent="0.2">
      <c r="B34" s="39" t="s">
        <v>165</v>
      </c>
      <c r="C34" s="239" t="s">
        <v>6</v>
      </c>
      <c r="D34" s="239" t="s">
        <v>42</v>
      </c>
      <c r="E34" s="237" t="s">
        <v>74</v>
      </c>
      <c r="F34" s="250">
        <v>46033.1875</v>
      </c>
      <c r="G34" s="239" t="s">
        <v>0</v>
      </c>
      <c r="H34" s="239">
        <v>27755</v>
      </c>
      <c r="I34" s="40" t="s">
        <v>115</v>
      </c>
    </row>
    <row r="35" spans="2:9" ht="8.1" customHeight="1" x14ac:dyDescent="0.2">
      <c r="B35" s="63"/>
      <c r="C35" s="236"/>
      <c r="D35" s="236"/>
      <c r="E35" s="234"/>
      <c r="F35" s="249"/>
      <c r="G35" s="236"/>
      <c r="H35" s="233">
        <f>SUM(H34:H34)</f>
        <v>27755</v>
      </c>
      <c r="I35" s="64"/>
    </row>
    <row r="36" spans="2:9" ht="15.95" customHeight="1" x14ac:dyDescent="0.2">
      <c r="B36" s="39" t="s">
        <v>204</v>
      </c>
      <c r="C36" s="239" t="s">
        <v>6</v>
      </c>
      <c r="D36" s="239" t="s">
        <v>42</v>
      </c>
      <c r="E36" s="237" t="s">
        <v>74</v>
      </c>
      <c r="F36" s="250">
        <v>46034.395833333336</v>
      </c>
      <c r="G36" s="239" t="s">
        <v>0</v>
      </c>
      <c r="H36" s="239">
        <v>20872</v>
      </c>
      <c r="I36" s="40" t="s">
        <v>135</v>
      </c>
    </row>
    <row r="37" spans="2:9" ht="8.1" customHeight="1" x14ac:dyDescent="0.2">
      <c r="B37" s="63"/>
      <c r="C37" s="236"/>
      <c r="D37" s="236"/>
      <c r="E37" s="234"/>
      <c r="F37" s="249"/>
      <c r="G37" s="236"/>
      <c r="H37" s="233">
        <f>SUM(H36:H36)</f>
        <v>20872</v>
      </c>
      <c r="I37" s="64"/>
    </row>
    <row r="38" spans="2:9" ht="15.95" customHeight="1" x14ac:dyDescent="0.2">
      <c r="B38" s="39" t="s">
        <v>167</v>
      </c>
      <c r="C38" s="239" t="s">
        <v>6</v>
      </c>
      <c r="D38" s="239" t="s">
        <v>5</v>
      </c>
      <c r="E38" s="237" t="s">
        <v>73</v>
      </c>
      <c r="F38" s="250">
        <v>46035.659722222219</v>
      </c>
      <c r="G38" s="239" t="s">
        <v>39</v>
      </c>
      <c r="H38" s="239">
        <v>17352</v>
      </c>
      <c r="I38" s="40" t="s">
        <v>168</v>
      </c>
    </row>
    <row r="39" spans="2:9" ht="8.1" customHeight="1" x14ac:dyDescent="0.2">
      <c r="B39" s="63"/>
      <c r="C39" s="236"/>
      <c r="D39" s="236"/>
      <c r="E39" s="234"/>
      <c r="F39" s="249"/>
      <c r="G39" s="236"/>
      <c r="H39" s="233">
        <f>SUM(H38:H38)</f>
        <v>17352</v>
      </c>
      <c r="I39" s="64"/>
    </row>
    <row r="40" spans="2:9" ht="15.95" customHeight="1" x14ac:dyDescent="0.2">
      <c r="B40" s="39" t="s">
        <v>169</v>
      </c>
      <c r="C40" s="239" t="s">
        <v>105</v>
      </c>
      <c r="D40" s="239" t="s">
        <v>5</v>
      </c>
      <c r="E40" s="237" t="s">
        <v>72</v>
      </c>
      <c r="F40" s="250">
        <v>46036.069444444445</v>
      </c>
      <c r="G40" s="239" t="s">
        <v>0</v>
      </c>
      <c r="H40" s="239">
        <v>23211</v>
      </c>
      <c r="I40" s="40" t="s">
        <v>135</v>
      </c>
    </row>
    <row r="41" spans="2:9" ht="8.1" customHeight="1" x14ac:dyDescent="0.2">
      <c r="B41" s="63"/>
      <c r="C41" s="236"/>
      <c r="D41" s="236"/>
      <c r="E41" s="234"/>
      <c r="F41" s="249"/>
      <c r="G41" s="236"/>
      <c r="H41" s="233">
        <f>SUM(H40:H40)</f>
        <v>23211</v>
      </c>
      <c r="I41" s="64"/>
    </row>
    <row r="42" spans="2:9" ht="15.95" customHeight="1" x14ac:dyDescent="0.2">
      <c r="B42" s="39" t="s">
        <v>170</v>
      </c>
      <c r="C42" s="239" t="s">
        <v>6</v>
      </c>
      <c r="D42" s="239" t="s">
        <v>96</v>
      </c>
      <c r="E42" s="237" t="s">
        <v>118</v>
      </c>
      <c r="F42" s="251">
        <v>46037.175000000003</v>
      </c>
      <c r="G42" s="239" t="s">
        <v>45</v>
      </c>
      <c r="H42" s="239">
        <v>11000</v>
      </c>
      <c r="I42" s="40" t="s">
        <v>130</v>
      </c>
    </row>
    <row r="43" spans="2:9" ht="8.1" customHeight="1" x14ac:dyDescent="0.2">
      <c r="B43" s="63"/>
      <c r="C43" s="236"/>
      <c r="D43" s="236"/>
      <c r="E43" s="234"/>
      <c r="F43" s="249"/>
      <c r="G43" s="236"/>
      <c r="H43" s="233">
        <f>SUM(H42:H42)</f>
        <v>11000</v>
      </c>
      <c r="I43" s="64"/>
    </row>
    <row r="44" spans="2:9" ht="15.95" customHeight="1" x14ac:dyDescent="0.2">
      <c r="B44" s="39" t="s">
        <v>171</v>
      </c>
      <c r="C44" s="239" t="s">
        <v>43</v>
      </c>
      <c r="D44" s="239" t="s">
        <v>109</v>
      </c>
      <c r="E44" s="237" t="s">
        <v>74</v>
      </c>
      <c r="F44" s="250">
        <v>46037.868055555555</v>
      </c>
      <c r="G44" s="239" t="s">
        <v>7</v>
      </c>
      <c r="H44" s="239">
        <v>30000</v>
      </c>
      <c r="I44" s="40" t="s">
        <v>61</v>
      </c>
    </row>
    <row r="45" spans="2:9" ht="15.95" customHeight="1" x14ac:dyDescent="0.2">
      <c r="B45" s="39"/>
      <c r="C45" s="239"/>
      <c r="D45" s="239" t="s">
        <v>42</v>
      </c>
      <c r="E45" s="237"/>
      <c r="F45" s="250"/>
      <c r="G45" s="239" t="s">
        <v>7</v>
      </c>
      <c r="H45" s="239">
        <v>19730</v>
      </c>
      <c r="I45" s="40" t="s">
        <v>61</v>
      </c>
    </row>
    <row r="46" spans="2:9" ht="8.1" customHeight="1" x14ac:dyDescent="0.2">
      <c r="B46" s="63"/>
      <c r="C46" s="236"/>
      <c r="D46" s="236"/>
      <c r="E46" s="234"/>
      <c r="F46" s="249"/>
      <c r="G46" s="236"/>
      <c r="H46" s="233">
        <f>SUM(H44:H45)</f>
        <v>49730</v>
      </c>
      <c r="I46" s="64"/>
    </row>
    <row r="47" spans="2:9" ht="15.95" customHeight="1" x14ac:dyDescent="0.2">
      <c r="B47" s="52" t="s">
        <v>174</v>
      </c>
      <c r="C47" s="53" t="s">
        <v>6</v>
      </c>
      <c r="D47" s="53" t="s">
        <v>5</v>
      </c>
      <c r="E47" s="240" t="s">
        <v>73</v>
      </c>
      <c r="F47" s="251">
        <v>46038.163194444445</v>
      </c>
      <c r="G47" s="53" t="s">
        <v>89</v>
      </c>
      <c r="H47" s="53">
        <v>61000</v>
      </c>
      <c r="I47" s="54" t="s">
        <v>136</v>
      </c>
    </row>
    <row r="48" spans="2:9" ht="15.95" customHeight="1" x14ac:dyDescent="0.2">
      <c r="B48" s="52"/>
      <c r="C48" s="53"/>
      <c r="D48" s="53" t="s">
        <v>42</v>
      </c>
      <c r="E48" s="240"/>
      <c r="F48" s="251"/>
      <c r="G48" s="53" t="s">
        <v>89</v>
      </c>
      <c r="H48" s="53">
        <v>5000</v>
      </c>
      <c r="I48" s="54" t="s">
        <v>136</v>
      </c>
    </row>
    <row r="49" spans="2:9" ht="8.1" customHeight="1" x14ac:dyDescent="0.2">
      <c r="B49" s="63"/>
      <c r="C49" s="236"/>
      <c r="D49" s="236"/>
      <c r="E49" s="234"/>
      <c r="F49" s="249"/>
      <c r="G49" s="236"/>
      <c r="H49" s="233">
        <f>SUM(H47:H48)</f>
        <v>66000</v>
      </c>
      <c r="I49" s="64"/>
    </row>
    <row r="50" spans="2:9" ht="15.95" customHeight="1" x14ac:dyDescent="0.2">
      <c r="B50" s="39" t="s">
        <v>176</v>
      </c>
      <c r="C50" s="239" t="s">
        <v>6</v>
      </c>
      <c r="D50" s="239" t="s">
        <v>42</v>
      </c>
      <c r="E50" s="237" t="s">
        <v>74</v>
      </c>
      <c r="F50" s="250">
        <v>46039.552083333336</v>
      </c>
      <c r="G50" s="239" t="s">
        <v>89</v>
      </c>
      <c r="H50" s="239">
        <v>32686</v>
      </c>
      <c r="I50" s="40" t="s">
        <v>136</v>
      </c>
    </row>
    <row r="51" spans="2:9" ht="15.95" customHeight="1" x14ac:dyDescent="0.2">
      <c r="B51" s="39"/>
      <c r="C51" s="239"/>
      <c r="D51" s="239"/>
      <c r="E51" s="237" t="s">
        <v>72</v>
      </c>
      <c r="F51" s="250"/>
      <c r="G51" s="239" t="s">
        <v>89</v>
      </c>
      <c r="H51" s="239">
        <v>33000</v>
      </c>
      <c r="I51" s="40" t="s">
        <v>136</v>
      </c>
    </row>
    <row r="52" spans="2:9" ht="8.1" customHeight="1" x14ac:dyDescent="0.2">
      <c r="B52" s="63"/>
      <c r="C52" s="236"/>
      <c r="D52" s="236"/>
      <c r="E52" s="234"/>
      <c r="F52" s="249"/>
      <c r="G52" s="236"/>
      <c r="H52" s="233">
        <f>SUM(H50:H51)</f>
        <v>65686</v>
      </c>
      <c r="I52" s="64"/>
    </row>
    <row r="53" spans="2:9" ht="15.95" customHeight="1" x14ac:dyDescent="0.2">
      <c r="B53" s="39" t="s">
        <v>177</v>
      </c>
      <c r="C53" s="239" t="s">
        <v>6</v>
      </c>
      <c r="D53" s="239" t="s">
        <v>5</v>
      </c>
      <c r="E53" s="237" t="s">
        <v>72</v>
      </c>
      <c r="F53" s="250">
        <v>46040.5</v>
      </c>
      <c r="G53" s="239" t="s">
        <v>39</v>
      </c>
      <c r="H53" s="239">
        <v>54570</v>
      </c>
      <c r="I53" s="40" t="s">
        <v>138</v>
      </c>
    </row>
    <row r="54" spans="2:9" ht="8.1" customHeight="1" x14ac:dyDescent="0.2">
      <c r="B54" s="63"/>
      <c r="C54" s="236"/>
      <c r="D54" s="236"/>
      <c r="E54" s="234"/>
      <c r="F54" s="249"/>
      <c r="G54" s="236"/>
      <c r="H54" s="233">
        <f>SUM(H53:H53)</f>
        <v>54570</v>
      </c>
      <c r="I54" s="64"/>
    </row>
    <row r="55" spans="2:9" ht="15.95" customHeight="1" x14ac:dyDescent="0.2">
      <c r="B55" s="52" t="s">
        <v>178</v>
      </c>
      <c r="C55" s="239" t="s">
        <v>105</v>
      </c>
      <c r="D55" s="53" t="s">
        <v>42</v>
      </c>
      <c r="E55" s="240" t="s">
        <v>74</v>
      </c>
      <c r="F55" s="250">
        <v>46041.520833333336</v>
      </c>
      <c r="G55" s="53" t="s">
        <v>39</v>
      </c>
      <c r="H55" s="53">
        <v>22407</v>
      </c>
      <c r="I55" s="54" t="s">
        <v>107</v>
      </c>
    </row>
    <row r="56" spans="2:9" ht="8.1" customHeight="1" x14ac:dyDescent="0.2">
      <c r="B56" s="63"/>
      <c r="C56" s="236"/>
      <c r="D56" s="236"/>
      <c r="E56" s="234"/>
      <c r="F56" s="249"/>
      <c r="G56" s="236"/>
      <c r="H56" s="233">
        <f>SUM(H55:H55)</f>
        <v>22407</v>
      </c>
      <c r="I56" s="64"/>
    </row>
    <row r="57" spans="2:9" ht="15.95" customHeight="1" x14ac:dyDescent="0.2">
      <c r="B57" s="52" t="s">
        <v>179</v>
      </c>
      <c r="C57" s="53" t="s">
        <v>105</v>
      </c>
      <c r="D57" s="53" t="s">
        <v>96</v>
      </c>
      <c r="E57" s="240" t="s">
        <v>73</v>
      </c>
      <c r="F57" s="251">
        <v>46042.232638888891</v>
      </c>
      <c r="G57" s="53" t="s">
        <v>0</v>
      </c>
      <c r="H57" s="53">
        <v>22665</v>
      </c>
      <c r="I57" s="54" t="s">
        <v>107</v>
      </c>
    </row>
    <row r="58" spans="2:9" ht="8.1" customHeight="1" x14ac:dyDescent="0.2">
      <c r="B58" s="63"/>
      <c r="C58" s="236"/>
      <c r="D58" s="236"/>
      <c r="E58" s="234"/>
      <c r="F58" s="249"/>
      <c r="G58" s="236"/>
      <c r="H58" s="233">
        <f>SUM(H57:H57)</f>
        <v>22665</v>
      </c>
      <c r="I58" s="64"/>
    </row>
    <row r="59" spans="2:9" ht="15.95" customHeight="1" x14ac:dyDescent="0.2">
      <c r="B59" s="39" t="s">
        <v>180</v>
      </c>
      <c r="C59" s="239" t="s">
        <v>6</v>
      </c>
      <c r="D59" s="239" t="s">
        <v>42</v>
      </c>
      <c r="E59" s="237" t="s">
        <v>72</v>
      </c>
      <c r="F59" s="250">
        <v>46042.645833333336</v>
      </c>
      <c r="G59" s="239" t="s">
        <v>95</v>
      </c>
      <c r="H59" s="239">
        <v>850</v>
      </c>
      <c r="I59" s="40" t="s">
        <v>205</v>
      </c>
    </row>
    <row r="60" spans="2:9" ht="15.95" customHeight="1" x14ac:dyDescent="0.2">
      <c r="B60" s="39"/>
      <c r="C60" s="239"/>
      <c r="D60" s="239" t="s">
        <v>109</v>
      </c>
      <c r="E60" s="237"/>
      <c r="F60" s="250"/>
      <c r="G60" s="239" t="s">
        <v>95</v>
      </c>
      <c r="H60" s="239">
        <v>19830</v>
      </c>
      <c r="I60" s="40" t="s">
        <v>205</v>
      </c>
    </row>
    <row r="61" spans="2:9" ht="8.1" customHeight="1" x14ac:dyDescent="0.2">
      <c r="B61" s="63"/>
      <c r="C61" s="236"/>
      <c r="D61" s="236"/>
      <c r="E61" s="234"/>
      <c r="F61" s="249"/>
      <c r="G61" s="236"/>
      <c r="H61" s="233">
        <f>SUM(H59:H60)</f>
        <v>20680</v>
      </c>
      <c r="I61" s="64"/>
    </row>
    <row r="62" spans="2:9" ht="15.95" customHeight="1" x14ac:dyDescent="0.2">
      <c r="B62" s="39" t="s">
        <v>182</v>
      </c>
      <c r="C62" s="239" t="s">
        <v>105</v>
      </c>
      <c r="D62" s="239" t="s">
        <v>42</v>
      </c>
      <c r="E62" s="237" t="s">
        <v>73</v>
      </c>
      <c r="F62" s="250">
        <v>46043.319444444445</v>
      </c>
      <c r="G62" s="239" t="s">
        <v>0</v>
      </c>
      <c r="H62" s="239">
        <v>22760</v>
      </c>
      <c r="I62" s="40" t="s">
        <v>107</v>
      </c>
    </row>
    <row r="63" spans="2:9" ht="8.1" customHeight="1" x14ac:dyDescent="0.2">
      <c r="B63" s="63"/>
      <c r="C63" s="236"/>
      <c r="D63" s="236"/>
      <c r="E63" s="234"/>
      <c r="F63" s="249"/>
      <c r="G63" s="236"/>
      <c r="H63" s="233">
        <f>SUM(H62:H62)</f>
        <v>22760</v>
      </c>
      <c r="I63" s="64"/>
    </row>
    <row r="64" spans="2:9" ht="15.95" customHeight="1" x14ac:dyDescent="0.2">
      <c r="B64" s="52" t="s">
        <v>184</v>
      </c>
      <c r="C64" s="239" t="s">
        <v>105</v>
      </c>
      <c r="D64" s="53" t="s">
        <v>5</v>
      </c>
      <c r="E64" s="240" t="s">
        <v>72</v>
      </c>
      <c r="F64" s="250">
        <v>46043.607638888891</v>
      </c>
      <c r="G64" s="53" t="s">
        <v>0</v>
      </c>
      <c r="H64" s="53">
        <v>27299</v>
      </c>
      <c r="I64" s="54" t="s">
        <v>136</v>
      </c>
    </row>
    <row r="65" spans="2:9" ht="8.1" customHeight="1" x14ac:dyDescent="0.2">
      <c r="B65" s="63"/>
      <c r="C65" s="236"/>
      <c r="D65" s="236"/>
      <c r="E65" s="234"/>
      <c r="F65" s="249"/>
      <c r="G65" s="236"/>
      <c r="H65" s="233">
        <f>SUM(H64:H64)</f>
        <v>27299</v>
      </c>
      <c r="I65" s="64"/>
    </row>
    <row r="66" spans="2:9" ht="15.95" customHeight="1" x14ac:dyDescent="0.2">
      <c r="B66" s="52" t="s">
        <v>185</v>
      </c>
      <c r="C66" s="239" t="s">
        <v>105</v>
      </c>
      <c r="D66" s="53" t="s">
        <v>109</v>
      </c>
      <c r="E66" s="240" t="s">
        <v>74</v>
      </c>
      <c r="F66" s="251">
        <v>46045.128472222219</v>
      </c>
      <c r="G66" s="53" t="s">
        <v>89</v>
      </c>
      <c r="H66" s="53">
        <v>65760</v>
      </c>
      <c r="I66" s="54" t="s">
        <v>136</v>
      </c>
    </row>
    <row r="67" spans="2:9" ht="8.1" customHeight="1" x14ac:dyDescent="0.2">
      <c r="B67" s="63"/>
      <c r="C67" s="236"/>
      <c r="D67" s="236"/>
      <c r="E67" s="234"/>
      <c r="F67" s="249"/>
      <c r="G67" s="236"/>
      <c r="H67" s="233">
        <f>SUM(H66:H66)</f>
        <v>65760</v>
      </c>
      <c r="I67" s="64"/>
    </row>
    <row r="68" spans="2:9" ht="15.95" customHeight="1" x14ac:dyDescent="0.2">
      <c r="B68" s="52" t="s">
        <v>186</v>
      </c>
      <c r="C68" s="53" t="s">
        <v>105</v>
      </c>
      <c r="D68" s="53" t="s">
        <v>5</v>
      </c>
      <c r="E68" s="240" t="s">
        <v>73</v>
      </c>
      <c r="F68" s="251">
        <v>46045.041666666664</v>
      </c>
      <c r="G68" s="53" t="s">
        <v>7</v>
      </c>
      <c r="H68" s="53">
        <v>26252</v>
      </c>
      <c r="I68" s="54" t="s">
        <v>187</v>
      </c>
    </row>
    <row r="69" spans="2:9" ht="8.1" customHeight="1" x14ac:dyDescent="0.2">
      <c r="B69" s="63"/>
      <c r="C69" s="236"/>
      <c r="D69" s="236"/>
      <c r="E69" s="234"/>
      <c r="F69" s="249"/>
      <c r="G69" s="236"/>
      <c r="H69" s="233">
        <f>SUM(H68:H68)</f>
        <v>26252</v>
      </c>
      <c r="I69" s="64"/>
    </row>
    <row r="70" spans="2:9" ht="15.95" customHeight="1" x14ac:dyDescent="0.2">
      <c r="B70" s="39" t="s">
        <v>188</v>
      </c>
      <c r="C70" s="239" t="s">
        <v>105</v>
      </c>
      <c r="D70" s="239" t="s">
        <v>42</v>
      </c>
      <c r="E70" s="237" t="s">
        <v>73</v>
      </c>
      <c r="F70" s="250">
        <v>46046.305555555555</v>
      </c>
      <c r="G70" s="239" t="s">
        <v>0</v>
      </c>
      <c r="H70" s="239">
        <v>21555</v>
      </c>
      <c r="I70" s="40" t="s">
        <v>189</v>
      </c>
    </row>
    <row r="71" spans="2:9" ht="8.1" customHeight="1" x14ac:dyDescent="0.2">
      <c r="B71" s="63"/>
      <c r="C71" s="236"/>
      <c r="D71" s="236"/>
      <c r="E71" s="234"/>
      <c r="F71" s="249"/>
      <c r="G71" s="236"/>
      <c r="H71" s="233">
        <f>SUM(H70)</f>
        <v>21555</v>
      </c>
      <c r="I71" s="64"/>
    </row>
    <row r="72" spans="2:9" ht="15.95" customHeight="1" x14ac:dyDescent="0.2">
      <c r="B72" s="39" t="s">
        <v>190</v>
      </c>
      <c r="C72" s="239" t="s">
        <v>6</v>
      </c>
      <c r="D72" s="239" t="s">
        <v>5</v>
      </c>
      <c r="E72" s="237" t="s">
        <v>74</v>
      </c>
      <c r="F72" s="250">
        <v>46046.378472222219</v>
      </c>
      <c r="G72" s="239" t="s">
        <v>0</v>
      </c>
      <c r="H72" s="239">
        <v>22556</v>
      </c>
      <c r="I72" s="40" t="s">
        <v>135</v>
      </c>
    </row>
    <row r="73" spans="2:9" ht="8.1" customHeight="1" x14ac:dyDescent="0.2">
      <c r="B73" s="63"/>
      <c r="C73" s="236"/>
      <c r="D73" s="236"/>
      <c r="E73" s="234"/>
      <c r="F73" s="249"/>
      <c r="G73" s="236"/>
      <c r="H73" s="233">
        <f>SUM(H72:H72)</f>
        <v>22556</v>
      </c>
      <c r="I73" s="64"/>
    </row>
    <row r="74" spans="2:9" ht="15.95" customHeight="1" x14ac:dyDescent="0.2">
      <c r="B74" s="52" t="s">
        <v>191</v>
      </c>
      <c r="C74" s="239" t="s">
        <v>6</v>
      </c>
      <c r="D74" s="53" t="s">
        <v>5</v>
      </c>
      <c r="E74" s="240" t="s">
        <v>74</v>
      </c>
      <c r="F74" s="251">
        <v>46047.694444444445</v>
      </c>
      <c r="G74" s="53" t="s">
        <v>0</v>
      </c>
      <c r="H74" s="53">
        <v>14500</v>
      </c>
      <c r="I74" s="54" t="s">
        <v>135</v>
      </c>
    </row>
    <row r="75" spans="2:9" ht="8.1" customHeight="1" x14ac:dyDescent="0.2">
      <c r="B75" s="63"/>
      <c r="C75" s="236"/>
      <c r="D75" s="236"/>
      <c r="E75" s="234"/>
      <c r="F75" s="249"/>
      <c r="G75" s="236"/>
      <c r="H75" s="233">
        <f t="shared" ref="H75" si="4">SUM(H74:H74)</f>
        <v>14500</v>
      </c>
      <c r="I75" s="64"/>
    </row>
    <row r="76" spans="2:9" ht="15.95" customHeight="1" x14ac:dyDescent="0.2">
      <c r="B76" s="52" t="s">
        <v>192</v>
      </c>
      <c r="C76" s="53" t="s">
        <v>6</v>
      </c>
      <c r="D76" s="53" t="s">
        <v>5</v>
      </c>
      <c r="E76" s="240" t="s">
        <v>72</v>
      </c>
      <c r="F76" s="251">
        <v>46048.65625</v>
      </c>
      <c r="G76" s="53" t="s">
        <v>89</v>
      </c>
      <c r="H76" s="53">
        <v>65842</v>
      </c>
      <c r="I76" s="54" t="s">
        <v>136</v>
      </c>
    </row>
    <row r="77" spans="2:9" ht="8.1" customHeight="1" x14ac:dyDescent="0.2">
      <c r="B77" s="63"/>
      <c r="C77" s="236"/>
      <c r="D77" s="236"/>
      <c r="E77" s="234"/>
      <c r="F77" s="249"/>
      <c r="G77" s="236"/>
      <c r="H77" s="233">
        <f>SUM(H76:H76)</f>
        <v>65842</v>
      </c>
      <c r="I77" s="64"/>
    </row>
    <row r="78" spans="2:9" ht="15.95" customHeight="1" x14ac:dyDescent="0.2">
      <c r="B78" s="39" t="s">
        <v>193</v>
      </c>
      <c r="C78" s="239" t="s">
        <v>6</v>
      </c>
      <c r="D78" s="239" t="s">
        <v>5</v>
      </c>
      <c r="E78" s="237" t="s">
        <v>73</v>
      </c>
      <c r="F78" s="250">
        <v>46048.864583333336</v>
      </c>
      <c r="G78" s="239" t="s">
        <v>89</v>
      </c>
      <c r="H78" s="239">
        <v>28305</v>
      </c>
      <c r="I78" s="40" t="s">
        <v>163</v>
      </c>
    </row>
    <row r="79" spans="2:9" ht="8.1" customHeight="1" x14ac:dyDescent="0.2">
      <c r="B79" s="63"/>
      <c r="C79" s="236"/>
      <c r="D79" s="236"/>
      <c r="E79" s="234"/>
      <c r="F79" s="249"/>
      <c r="G79" s="236"/>
      <c r="H79" s="233">
        <f>SUM(H78:H78)</f>
        <v>28305</v>
      </c>
      <c r="I79" s="64"/>
    </row>
    <row r="80" spans="2:9" ht="15.95" customHeight="1" x14ac:dyDescent="0.2">
      <c r="B80" s="39" t="s">
        <v>194</v>
      </c>
      <c r="C80" s="239" t="s">
        <v>6</v>
      </c>
      <c r="D80" s="239" t="s">
        <v>42</v>
      </c>
      <c r="E80" s="237" t="s">
        <v>72</v>
      </c>
      <c r="F80" s="250">
        <v>46050.208333333336</v>
      </c>
      <c r="G80" s="239" t="s">
        <v>95</v>
      </c>
      <c r="H80" s="239">
        <v>75</v>
      </c>
      <c r="I80" s="40" t="s">
        <v>195</v>
      </c>
    </row>
    <row r="81" spans="2:9" ht="15.95" customHeight="1" x14ac:dyDescent="0.2">
      <c r="B81" s="39"/>
      <c r="C81" s="239"/>
      <c r="D81" s="239" t="s">
        <v>5</v>
      </c>
      <c r="E81" s="237"/>
      <c r="F81" s="250"/>
      <c r="G81" s="239" t="s">
        <v>95</v>
      </c>
      <c r="H81" s="239">
        <v>29037</v>
      </c>
      <c r="I81" s="40" t="s">
        <v>195</v>
      </c>
    </row>
    <row r="82" spans="2:9" ht="8.1" customHeight="1" x14ac:dyDescent="0.2">
      <c r="B82" s="63"/>
      <c r="C82" s="236"/>
      <c r="D82" s="236"/>
      <c r="E82" s="234"/>
      <c r="F82" s="249"/>
      <c r="G82" s="236"/>
      <c r="H82" s="233">
        <f>SUM(H80:H81)</f>
        <v>29112</v>
      </c>
      <c r="I82" s="64"/>
    </row>
    <row r="83" spans="2:9" ht="15.95" customHeight="1" x14ac:dyDescent="0.2">
      <c r="B83" s="52" t="s">
        <v>196</v>
      </c>
      <c r="C83" s="239" t="s">
        <v>6</v>
      </c>
      <c r="D83" s="53" t="s">
        <v>109</v>
      </c>
      <c r="E83" s="240" t="s">
        <v>73</v>
      </c>
      <c r="F83" s="250">
        <v>46050.597222222219</v>
      </c>
      <c r="G83" s="53" t="s">
        <v>89</v>
      </c>
      <c r="H83" s="53">
        <v>9416</v>
      </c>
      <c r="I83" s="54" t="s">
        <v>197</v>
      </c>
    </row>
    <row r="84" spans="2:9" ht="15.95" customHeight="1" x14ac:dyDescent="0.2">
      <c r="B84" s="52"/>
      <c r="C84" s="239"/>
      <c r="D84" s="53" t="s">
        <v>5</v>
      </c>
      <c r="E84" s="240"/>
      <c r="F84" s="250"/>
      <c r="G84" s="53" t="s">
        <v>89</v>
      </c>
      <c r="H84" s="53">
        <v>19670</v>
      </c>
      <c r="I84" s="54" t="s">
        <v>197</v>
      </c>
    </row>
    <row r="85" spans="2:9" ht="8.1" customHeight="1" x14ac:dyDescent="0.2">
      <c r="B85" s="63"/>
      <c r="C85" s="236"/>
      <c r="D85" s="236"/>
      <c r="E85" s="234"/>
      <c r="F85" s="249"/>
      <c r="G85" s="236"/>
      <c r="H85" s="233">
        <f>SUM(H83:H84)</f>
        <v>29086</v>
      </c>
      <c r="I85" s="64"/>
    </row>
    <row r="86" spans="2:9" ht="15.95" customHeight="1" x14ac:dyDescent="0.2">
      <c r="B86" s="52" t="s">
        <v>198</v>
      </c>
      <c r="C86" s="239" t="s">
        <v>6</v>
      </c>
      <c r="D86" s="53" t="s">
        <v>109</v>
      </c>
      <c r="E86" s="240" t="s">
        <v>74</v>
      </c>
      <c r="F86" s="251">
        <v>46050.972222222219</v>
      </c>
      <c r="G86" s="53" t="s">
        <v>89</v>
      </c>
      <c r="H86" s="53">
        <v>33000</v>
      </c>
      <c r="I86" s="54" t="s">
        <v>136</v>
      </c>
    </row>
    <row r="87" spans="2:9" ht="15.95" customHeight="1" x14ac:dyDescent="0.2">
      <c r="B87" s="52"/>
      <c r="C87" s="239"/>
      <c r="D87" s="53" t="s">
        <v>5</v>
      </c>
      <c r="E87" s="240"/>
      <c r="F87" s="251"/>
      <c r="G87" s="53" t="s">
        <v>89</v>
      </c>
      <c r="H87" s="53">
        <v>33000</v>
      </c>
      <c r="I87" s="54" t="s">
        <v>136</v>
      </c>
    </row>
    <row r="88" spans="2:9" ht="8.1" customHeight="1" x14ac:dyDescent="0.2">
      <c r="B88" s="63"/>
      <c r="C88" s="236"/>
      <c r="D88" s="236"/>
      <c r="E88" s="234"/>
      <c r="F88" s="249"/>
      <c r="G88" s="236"/>
      <c r="H88" s="233">
        <f>SUM(H86:H87)</f>
        <v>66000</v>
      </c>
      <c r="I88" s="64"/>
    </row>
    <row r="89" spans="2:9" ht="15.95" customHeight="1" x14ac:dyDescent="0.2">
      <c r="B89" s="52" t="s">
        <v>199</v>
      </c>
      <c r="C89" s="53" t="s">
        <v>6</v>
      </c>
      <c r="D89" s="53" t="s">
        <v>42</v>
      </c>
      <c r="E89" s="240" t="s">
        <v>74</v>
      </c>
      <c r="F89" s="251">
        <v>46051.833333333336</v>
      </c>
      <c r="G89" s="53" t="s">
        <v>0</v>
      </c>
      <c r="H89" s="53">
        <v>21150</v>
      </c>
      <c r="I89" s="54" t="s">
        <v>135</v>
      </c>
    </row>
    <row r="90" spans="2:9" ht="8.1" customHeight="1" x14ac:dyDescent="0.2">
      <c r="B90" s="63"/>
      <c r="C90" s="236"/>
      <c r="D90" s="236"/>
      <c r="E90" s="234"/>
      <c r="F90" s="249"/>
      <c r="G90" s="236"/>
      <c r="H90" s="233">
        <f>SUM(H89:H89)</f>
        <v>21150</v>
      </c>
      <c r="I90" s="64"/>
    </row>
    <row r="91" spans="2:9" ht="15.95" customHeight="1" x14ac:dyDescent="0.2">
      <c r="B91" s="39" t="s">
        <v>200</v>
      </c>
      <c r="C91" s="239" t="s">
        <v>43</v>
      </c>
      <c r="D91" s="239" t="s">
        <v>5</v>
      </c>
      <c r="E91" s="237" t="s">
        <v>72</v>
      </c>
      <c r="F91" s="250">
        <v>46051.875</v>
      </c>
      <c r="G91" s="239" t="s">
        <v>0</v>
      </c>
      <c r="H91" s="239">
        <v>18878</v>
      </c>
      <c r="I91" s="40" t="s">
        <v>135</v>
      </c>
    </row>
    <row r="92" spans="2:9" ht="8.1" customHeight="1" x14ac:dyDescent="0.2">
      <c r="B92" s="63"/>
      <c r="C92" s="236"/>
      <c r="D92" s="236"/>
      <c r="E92" s="234"/>
      <c r="F92" s="249"/>
      <c r="G92" s="236"/>
      <c r="H92" s="233">
        <f>SUM(H91)</f>
        <v>18878</v>
      </c>
      <c r="I92" s="64"/>
    </row>
    <row r="93" spans="2:9" ht="15.95" customHeight="1" x14ac:dyDescent="0.2">
      <c r="B93" s="39" t="s">
        <v>201</v>
      </c>
      <c r="C93" s="239" t="s">
        <v>105</v>
      </c>
      <c r="D93" s="239" t="s">
        <v>5</v>
      </c>
      <c r="E93" s="237" t="s">
        <v>73</v>
      </c>
      <c r="F93" s="250">
        <v>46052.604166666664</v>
      </c>
      <c r="G93" s="239" t="s">
        <v>0</v>
      </c>
      <c r="H93" s="239">
        <v>22830</v>
      </c>
      <c r="I93" s="40" t="s">
        <v>189</v>
      </c>
    </row>
    <row r="94" spans="2:9" ht="8.1" customHeight="1" x14ac:dyDescent="0.2">
      <c r="B94" s="63"/>
      <c r="C94" s="236"/>
      <c r="D94" s="236"/>
      <c r="E94" s="234"/>
      <c r="F94" s="249"/>
      <c r="G94" s="236"/>
      <c r="H94" s="233">
        <f>SUM(H93:H93)</f>
        <v>22830</v>
      </c>
      <c r="I94" s="64"/>
    </row>
    <row r="95" spans="2:9" ht="15.95" customHeight="1" x14ac:dyDescent="0.2">
      <c r="B95" s="52" t="s">
        <v>202</v>
      </c>
      <c r="C95" s="239" t="s">
        <v>6</v>
      </c>
      <c r="D95" s="53" t="s">
        <v>5</v>
      </c>
      <c r="E95" s="240" t="s">
        <v>72</v>
      </c>
      <c r="F95" s="251">
        <v>46053.371527777781</v>
      </c>
      <c r="G95" s="53" t="s">
        <v>0</v>
      </c>
      <c r="H95" s="53">
        <v>27549</v>
      </c>
      <c r="I95" s="54" t="s">
        <v>189</v>
      </c>
    </row>
    <row r="96" spans="2:9" ht="8.1" customHeight="1" thickBot="1" x14ac:dyDescent="0.25">
      <c r="B96" s="111"/>
      <c r="C96" s="65"/>
      <c r="D96" s="65"/>
      <c r="E96" s="66"/>
      <c r="F96" s="112"/>
      <c r="G96" s="65"/>
      <c r="H96" s="92">
        <f t="shared" ref="H96" si="5">SUM(H95:H95)</f>
        <v>27549</v>
      </c>
      <c r="I96" s="67"/>
    </row>
    <row r="97" ht="18" customHeight="1" x14ac:dyDescent="0.2"/>
    <row r="98" ht="15" customHeight="1" x14ac:dyDescent="0.2"/>
    <row r="99" ht="18" customHeight="1" x14ac:dyDescent="0.2"/>
    <row r="100" ht="15" customHeight="1" x14ac:dyDescent="0.2"/>
    <row r="101" ht="18" customHeight="1" x14ac:dyDescent="0.2"/>
    <row r="102" ht="15" customHeight="1" x14ac:dyDescent="0.2"/>
    <row r="103" ht="18" customHeight="1" x14ac:dyDescent="0.2"/>
    <row r="104" ht="15" customHeight="1" x14ac:dyDescent="0.2"/>
  </sheetData>
  <sheetProtection algorithmName="SHA-512" hashValue="LPg4wOL9JdLM2TQ2x5bnnvQHOwSWs6c5l2kUyL6Ov16kilJiWGHzq0b+Oz6avIBLvHD4Osun4kOklvBjNOO5vQ==" saltValue="RMhCrZgJQ8tNAi0o8W5EaA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7:I7"/>
  </mergeCells>
  <phoneticPr fontId="10" type="noConversion"/>
  <printOptions horizont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l 4 o W x e 4 2 5 a m A A A A 9 w A A A B I A H A B D b 2 5 m a W c v U G F j a 2 F n Z S 5 4 b W w g o h g A K K A U A A A A A A A A A A A A A A A A A A A A A A A A A A A A h Y 9 B C s I w F E S v U r J v k k Z F K b 8 p 4 t a C K I j b k M Y 2 2 K b S p K Z 3 c + G R v I I V r b p z O T N v Y O Z + v U H a 1 1 V w U a 3 V j U l Q h C k K l J F N r k 2 R o M 4 d w w V K O W y E P I l C B Q N s b N x b n a D S u X N M i P c e + w l u 2 o I w S i N y y N Y 7 W a p a h N p Y J 4 x U 6 N P K / 7 c Q h / 1 r D G c 4 m s 5 w R N k c U y C j C 5 k 2 X 4 I N g 5 / p j w m r r n J d q 7 i y 4 X I L Z J R A 3 i f 4 A 1 B L A w Q U A A I A C A C a X i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4 o W y i K R 7 g O A A A A E Q A A A B M A H A B G b 3 J t d W x h c y 9 T Z W N 0 a W 9 u M S 5 t I K I Y A C i g F A A A A A A A A A A A A A A A A A A A A A A A A A A A A C t O T S 7 J z M 9 T C I b Q h t Y A U E s B A i 0 A F A A C A A g A m l 4 o W x e 4 2 5 a m A A A A 9 w A A A B I A A A A A A A A A A A A A A A A A A A A A A E N v b m Z p Z y 9 Q Y W N r Y W d l L n h t b F B L A Q I t A B Q A A g A I A J p e K F s P y u m r p A A A A O k A A A A T A A A A A A A A A A A A A A A A A P I A A A B b Q 2 9 u d G V u d F 9 U e X B l c 1 0 u e G 1 s U E s B A i 0 A F A A C A A g A m l 4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i j V m m F Q k t H r d c C r i r 8 V 1 w A A A A A A g A A A A A A E G Y A A A A B A A A g A A A A s s H 2 H N Z k q m 1 E S X L 9 D 4 c H H 8 l 2 R u 5 j O P F h D o V i j L b j K D 0 A A A A A D o A A A A A C A A A g A A A A M N 4 A E Y N h 3 B Q Y q C U e d l P a 6 v 5 3 n I Q z r E 2 O o Z 7 Z P L B 7 c W l Q A A A A d X X T 1 z L 4 P o 5 F g z 8 B I 7 v B X 3 f D L j 6 c t + X n U 9 x V + 3 r 5 V J Y 8 U u U D c K h 4 w q K W v g D Y e T g v U a u / + 4 Q r / 3 5 k W M / o g Q G X z c E T O i x G e U b d T R 3 2 U i u U 1 1 N A A A A A k 4 s B q Z T n m x K Q 3 n a T x M N z X V j d J 6 Y Y s 7 C l v v p s O C x j D 6 a C U K e l x V I x t 9 D I U J E M L x c t Z O S t m 0 L 7 m / 0 m U R z N d 8 s V Q Q = = < / D a t a M a s h u p > 
</file>

<file path=customXml/itemProps1.xml><?xml version="1.0" encoding="utf-8"?>
<ds:datastoreItem xmlns:ds="http://schemas.openxmlformats.org/officeDocument/2006/customXml" ds:itemID="{FEF44BDB-98A2-4A9C-9E75-B0E5DA0B7D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CARATULA</vt:lpstr>
      <vt:lpstr>GRAFICO</vt:lpstr>
      <vt:lpstr>EXPORTADO</vt:lpstr>
      <vt:lpstr>IMPORTADO</vt:lpstr>
      <vt:lpstr>TOTAL MENSUAL</vt:lpstr>
      <vt:lpstr>EMBARQUES MENSUAL</vt:lpstr>
      <vt:lpstr>PRODUCTO-DESTINO</vt:lpstr>
      <vt:lpstr>TOTALES DESTINO</vt:lpstr>
      <vt:lpstr>OPERADORES</vt:lpstr>
      <vt:lpstr>MOV.  BUQUES</vt:lpstr>
      <vt:lpstr>OPERATORIA MENSUAL x GIRO</vt:lpstr>
      <vt:lpstr>TOTAL BUQUES </vt:lpstr>
      <vt:lpstr>Hoja2</vt:lpstr>
      <vt:lpstr>Hoja3</vt:lpstr>
    </vt:vector>
  </TitlesOfParts>
  <Company>CAMARA DE ACTIVIDADES PORTUARIAS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BONAURA</dc:creator>
  <cp:lastModifiedBy>Silvia</cp:lastModifiedBy>
  <cp:lastPrinted>2026-02-04T13:28:06Z</cp:lastPrinted>
  <dcterms:created xsi:type="dcterms:W3CDTF">2001-01-31T16:04:02Z</dcterms:created>
  <dcterms:modified xsi:type="dcterms:W3CDTF">2026-02-04T13:34:42Z</dcterms:modified>
</cp:coreProperties>
</file>